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Closed\Gippsland 3 Day Tour\2015 3 Day Tour\"/>
    </mc:Choice>
  </mc:AlternateContent>
  <bookViews>
    <workbookView xWindow="12705" yWindow="-15" windowWidth="12540" windowHeight="12930" firstSheet="1" activeTab="2"/>
  </bookViews>
  <sheets>
    <sheet name="fancy pants code" sheetId="16" r:id="rId1"/>
    <sheet name="Results Sheets" sheetId="18" r:id="rId2"/>
    <sheet name="A Grade GC Sort" sheetId="12" r:id="rId3"/>
    <sheet name="B Grade GC Sort" sheetId="11" r:id="rId4"/>
    <sheet name="C Grade GC Sort" sheetId="10" r:id="rId5"/>
    <sheet name="D Grade GC Sort" sheetId="7" r:id="rId6"/>
    <sheet name="Teams" sheetId="8" r:id="rId7"/>
    <sheet name="A - raw data" sheetId="15" r:id="rId8"/>
    <sheet name="B - raw data" sheetId="2" r:id="rId9"/>
    <sheet name="C - raw data" sheetId="3" r:id="rId10"/>
    <sheet name="D - raw data" sheetId="4" r:id="rId11"/>
    <sheet name="ITT Start Order &amp; Calcs" sheetId="5" r:id="rId12"/>
  </sheets>
  <definedNames>
    <definedName name="_xlnm._FilterDatabase" localSheetId="7" hidden="1">'A - raw data'!$A$4:$H$34</definedName>
    <definedName name="_xlnm._FilterDatabase" localSheetId="2" hidden="1">'A Grade GC Sort'!$B$5:$G$35</definedName>
    <definedName name="_xlnm._FilterDatabase" localSheetId="3" hidden="1">'B Grade GC Sort'!$B$5:$G$35</definedName>
    <definedName name="_xlnm._FilterDatabase" localSheetId="4" hidden="1">'C Grade GC Sort'!$B$5:$G$35</definedName>
    <definedName name="_xlnm._FilterDatabase" localSheetId="5" hidden="1">'D Grade GC Sort'!$B$5:$G$35</definedName>
    <definedName name="_xlnm._FilterDatabase" localSheetId="11" hidden="1">'ITT Start Order &amp; Calcs'!$L$9:$P$128</definedName>
    <definedName name="_xlnm.Print_Area" localSheetId="2">'A Grade GC Sort'!$A$1:$I$188</definedName>
    <definedName name="_xlnm.Print_Area" localSheetId="3">'B Grade GC Sort'!$A$1:$I$189</definedName>
    <definedName name="_xlnm.Print_Area" localSheetId="4">'C Grade GC Sort'!$A$1:$I$188</definedName>
    <definedName name="_xlnm.Print_Area" localSheetId="6">Teams!$A$1:$G$7</definedName>
  </definedNames>
  <calcPr calcId="152511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5" i="4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5" i="3"/>
  <c r="E160" i="10"/>
  <c r="E161" i="10"/>
  <c r="H161" i="10" s="1"/>
  <c r="E162" i="10"/>
  <c r="H162" i="10" s="1"/>
  <c r="E163" i="10"/>
  <c r="E164" i="10"/>
  <c r="H164" i="10" s="1"/>
  <c r="E165" i="10"/>
  <c r="E166" i="10"/>
  <c r="E167" i="10"/>
  <c r="E168" i="10"/>
  <c r="E169" i="10"/>
  <c r="H169" i="10" s="1"/>
  <c r="E170" i="10"/>
  <c r="E171" i="10"/>
  <c r="E172" i="10"/>
  <c r="H172" i="10" s="1"/>
  <c r="E173" i="10"/>
  <c r="E174" i="10"/>
  <c r="H174" i="10" s="1"/>
  <c r="E175" i="10"/>
  <c r="E176" i="10"/>
  <c r="E177" i="10"/>
  <c r="E178" i="10"/>
  <c r="E179" i="10"/>
  <c r="E180" i="10"/>
  <c r="H180" i="10" s="1"/>
  <c r="E181" i="10"/>
  <c r="E182" i="10"/>
  <c r="E183" i="10"/>
  <c r="E184" i="10"/>
  <c r="E185" i="10"/>
  <c r="E186" i="10"/>
  <c r="E187" i="10"/>
  <c r="E188" i="10"/>
  <c r="H188" i="10" s="1"/>
  <c r="E159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95" i="10"/>
  <c r="I95" i="10" s="1"/>
  <c r="J96" i="10"/>
  <c r="J97" i="10"/>
  <c r="J98" i="10"/>
  <c r="J99" i="10"/>
  <c r="J131" i="10" s="1"/>
  <c r="J100" i="10"/>
  <c r="J132" i="10" s="1"/>
  <c r="J101" i="10"/>
  <c r="J133" i="10" s="1"/>
  <c r="J102" i="10"/>
  <c r="J134" i="10" s="1"/>
  <c r="J103" i="10"/>
  <c r="J135" i="10" s="1"/>
  <c r="J104" i="10"/>
  <c r="J105" i="10"/>
  <c r="J106" i="10"/>
  <c r="J107" i="10"/>
  <c r="J139" i="10" s="1"/>
  <c r="J108" i="10"/>
  <c r="J140" i="10" s="1"/>
  <c r="J109" i="10"/>
  <c r="J141" i="10" s="1"/>
  <c r="J110" i="10"/>
  <c r="J142" i="10" s="1"/>
  <c r="J111" i="10"/>
  <c r="J143" i="10" s="1"/>
  <c r="J112" i="10"/>
  <c r="J113" i="10"/>
  <c r="J114" i="10"/>
  <c r="J115" i="10"/>
  <c r="J147" i="10" s="1"/>
  <c r="J116" i="10"/>
  <c r="J148" i="10" s="1"/>
  <c r="J117" i="10"/>
  <c r="J149" i="10" s="1"/>
  <c r="J118" i="10"/>
  <c r="J150" i="10" s="1"/>
  <c r="J119" i="10"/>
  <c r="J151" i="10" s="1"/>
  <c r="J120" i="10"/>
  <c r="J121" i="10"/>
  <c r="J122" i="10"/>
  <c r="J123" i="10"/>
  <c r="J155" i="10" s="1"/>
  <c r="J124" i="10"/>
  <c r="J156" i="10" s="1"/>
  <c r="J95" i="10"/>
  <c r="J128" i="10"/>
  <c r="J129" i="10"/>
  <c r="J130" i="10"/>
  <c r="J136" i="10"/>
  <c r="J137" i="10"/>
  <c r="J138" i="10"/>
  <c r="J144" i="10"/>
  <c r="J145" i="10"/>
  <c r="J146" i="10"/>
  <c r="J152" i="10"/>
  <c r="J153" i="10"/>
  <c r="J154" i="10"/>
  <c r="J127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63" i="10"/>
  <c r="C160" i="10"/>
  <c r="H160" i="10"/>
  <c r="F160" i="10"/>
  <c r="G160" i="10"/>
  <c r="C161" i="10"/>
  <c r="F161" i="10"/>
  <c r="G161" i="10"/>
  <c r="C162" i="10"/>
  <c r="F162" i="10"/>
  <c r="G162" i="10"/>
  <c r="C163" i="10"/>
  <c r="F163" i="10"/>
  <c r="G163" i="10"/>
  <c r="C164" i="10"/>
  <c r="F164" i="10"/>
  <c r="G164" i="10"/>
  <c r="C165" i="10"/>
  <c r="H165" i="10"/>
  <c r="F165" i="10"/>
  <c r="G165" i="10"/>
  <c r="C166" i="10"/>
  <c r="H166" i="10"/>
  <c r="F166" i="10"/>
  <c r="G166" i="10"/>
  <c r="C167" i="10"/>
  <c r="F167" i="10"/>
  <c r="G167" i="10"/>
  <c r="C168" i="10"/>
  <c r="H168" i="10"/>
  <c r="F168" i="10"/>
  <c r="G168" i="10"/>
  <c r="C169" i="10"/>
  <c r="F169" i="10"/>
  <c r="G169" i="10"/>
  <c r="C170" i="10"/>
  <c r="F170" i="10"/>
  <c r="G170" i="10"/>
  <c r="C171" i="10"/>
  <c r="F171" i="10"/>
  <c r="G171" i="10"/>
  <c r="C172" i="10"/>
  <c r="F172" i="10"/>
  <c r="G172" i="10"/>
  <c r="C173" i="10"/>
  <c r="H173" i="10"/>
  <c r="F173" i="10"/>
  <c r="G173" i="10"/>
  <c r="C174" i="10"/>
  <c r="F174" i="10"/>
  <c r="G174" i="10"/>
  <c r="C175" i="10"/>
  <c r="F175" i="10"/>
  <c r="H175" i="10" s="1"/>
  <c r="G175" i="10"/>
  <c r="C176" i="10"/>
  <c r="H176" i="10"/>
  <c r="F176" i="10"/>
  <c r="G176" i="10"/>
  <c r="C177" i="10"/>
  <c r="F177" i="10"/>
  <c r="G177" i="10"/>
  <c r="C178" i="10"/>
  <c r="F178" i="10"/>
  <c r="G178" i="10"/>
  <c r="C179" i="10"/>
  <c r="F179" i="10"/>
  <c r="G179" i="10"/>
  <c r="C180" i="10"/>
  <c r="F180" i="10"/>
  <c r="G180" i="10"/>
  <c r="C181" i="10"/>
  <c r="H181" i="10"/>
  <c r="F181" i="10"/>
  <c r="G181" i="10"/>
  <c r="C182" i="10"/>
  <c r="H182" i="10"/>
  <c r="F182" i="10"/>
  <c r="G182" i="10"/>
  <c r="C183" i="10"/>
  <c r="F183" i="10"/>
  <c r="G183" i="10"/>
  <c r="C184" i="10"/>
  <c r="H184" i="10"/>
  <c r="F184" i="10"/>
  <c r="G184" i="10"/>
  <c r="C185" i="10"/>
  <c r="F185" i="10"/>
  <c r="G185" i="10"/>
  <c r="C186" i="10"/>
  <c r="F186" i="10"/>
  <c r="G186" i="10"/>
  <c r="C187" i="10"/>
  <c r="F187" i="10"/>
  <c r="G187" i="10"/>
  <c r="C188" i="10"/>
  <c r="F188" i="10"/>
  <c r="G188" i="10"/>
  <c r="H186" i="10"/>
  <c r="H185" i="10"/>
  <c r="H178" i="10"/>
  <c r="H177" i="10"/>
  <c r="H170" i="10"/>
  <c r="H159" i="10"/>
  <c r="I159" i="10" s="1"/>
  <c r="G159" i="10"/>
  <c r="F159" i="10"/>
  <c r="C159" i="10"/>
  <c r="D132" i="10"/>
  <c r="D131" i="10"/>
  <c r="D130" i="10"/>
  <c r="D129" i="10"/>
  <c r="D128" i="10"/>
  <c r="D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27" i="10"/>
  <c r="C96" i="10"/>
  <c r="E96" i="10"/>
  <c r="F96" i="10"/>
  <c r="G96" i="10"/>
  <c r="C97" i="10"/>
  <c r="E97" i="10"/>
  <c r="F97" i="10"/>
  <c r="G97" i="10"/>
  <c r="C98" i="10"/>
  <c r="E98" i="10"/>
  <c r="F98" i="10"/>
  <c r="G98" i="10"/>
  <c r="C99" i="10"/>
  <c r="E99" i="10"/>
  <c r="F99" i="10"/>
  <c r="G99" i="10"/>
  <c r="C100" i="10"/>
  <c r="E100" i="10"/>
  <c r="F100" i="10"/>
  <c r="G100" i="10"/>
  <c r="C101" i="10"/>
  <c r="E101" i="10"/>
  <c r="F101" i="10"/>
  <c r="G101" i="10"/>
  <c r="C102" i="10"/>
  <c r="E102" i="10"/>
  <c r="F102" i="10"/>
  <c r="G102" i="10"/>
  <c r="C103" i="10"/>
  <c r="E103" i="10"/>
  <c r="F103" i="10"/>
  <c r="G103" i="10"/>
  <c r="C104" i="10"/>
  <c r="E104" i="10"/>
  <c r="F104" i="10"/>
  <c r="G104" i="10"/>
  <c r="C105" i="10"/>
  <c r="E105" i="10"/>
  <c r="F105" i="10"/>
  <c r="G105" i="10"/>
  <c r="C106" i="10"/>
  <c r="E106" i="10"/>
  <c r="F106" i="10"/>
  <c r="G106" i="10"/>
  <c r="C107" i="10"/>
  <c r="E107" i="10"/>
  <c r="F107" i="10"/>
  <c r="G107" i="10"/>
  <c r="C108" i="10"/>
  <c r="E108" i="10"/>
  <c r="F108" i="10"/>
  <c r="G108" i="10"/>
  <c r="C109" i="10"/>
  <c r="E109" i="10"/>
  <c r="F109" i="10"/>
  <c r="G109" i="10"/>
  <c r="C110" i="10"/>
  <c r="E110" i="10"/>
  <c r="F110" i="10"/>
  <c r="G110" i="10"/>
  <c r="C111" i="10"/>
  <c r="E111" i="10"/>
  <c r="F111" i="10"/>
  <c r="G111" i="10"/>
  <c r="C112" i="10"/>
  <c r="E112" i="10"/>
  <c r="F112" i="10"/>
  <c r="G112" i="10"/>
  <c r="C113" i="10"/>
  <c r="E113" i="10"/>
  <c r="F113" i="10"/>
  <c r="G113" i="10"/>
  <c r="C114" i="10"/>
  <c r="E114" i="10"/>
  <c r="F114" i="10"/>
  <c r="G114" i="10"/>
  <c r="C115" i="10"/>
  <c r="E115" i="10"/>
  <c r="F115" i="10"/>
  <c r="G115" i="10"/>
  <c r="C116" i="10"/>
  <c r="E116" i="10"/>
  <c r="F116" i="10"/>
  <c r="G116" i="10"/>
  <c r="C117" i="10"/>
  <c r="E117" i="10"/>
  <c r="F117" i="10"/>
  <c r="G117" i="10"/>
  <c r="C118" i="10"/>
  <c r="E118" i="10"/>
  <c r="F118" i="10"/>
  <c r="G118" i="10"/>
  <c r="C119" i="10"/>
  <c r="E119" i="10"/>
  <c r="F119" i="10"/>
  <c r="G119" i="10"/>
  <c r="C120" i="10"/>
  <c r="E120" i="10"/>
  <c r="F120" i="10"/>
  <c r="G120" i="10"/>
  <c r="C121" i="10"/>
  <c r="E121" i="10"/>
  <c r="F121" i="10"/>
  <c r="G121" i="10"/>
  <c r="C122" i="10"/>
  <c r="E122" i="10"/>
  <c r="F122" i="10"/>
  <c r="G122" i="10"/>
  <c r="C123" i="10"/>
  <c r="E123" i="10"/>
  <c r="F123" i="10"/>
  <c r="G123" i="10"/>
  <c r="C124" i="10"/>
  <c r="E124" i="10"/>
  <c r="F124" i="10"/>
  <c r="G124" i="10"/>
  <c r="G95" i="10"/>
  <c r="F95" i="10"/>
  <c r="E95" i="10"/>
  <c r="C95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E64" i="10"/>
  <c r="F64" i="10"/>
  <c r="G64" i="10"/>
  <c r="H64" i="10"/>
  <c r="E65" i="10"/>
  <c r="F65" i="10"/>
  <c r="G65" i="10"/>
  <c r="H65" i="10"/>
  <c r="E66" i="10"/>
  <c r="F66" i="10"/>
  <c r="G66" i="10"/>
  <c r="H66" i="10"/>
  <c r="E67" i="10"/>
  <c r="F67" i="10"/>
  <c r="G67" i="10"/>
  <c r="H67" i="10"/>
  <c r="E68" i="10"/>
  <c r="F68" i="10"/>
  <c r="G68" i="10"/>
  <c r="H68" i="10"/>
  <c r="E69" i="10"/>
  <c r="F69" i="10"/>
  <c r="G69" i="10"/>
  <c r="H69" i="10"/>
  <c r="E70" i="10"/>
  <c r="F70" i="10"/>
  <c r="G70" i="10"/>
  <c r="H70" i="10"/>
  <c r="E71" i="10"/>
  <c r="F71" i="10"/>
  <c r="G71" i="10"/>
  <c r="H71" i="10"/>
  <c r="E72" i="10"/>
  <c r="F72" i="10"/>
  <c r="G72" i="10"/>
  <c r="H72" i="10"/>
  <c r="E73" i="10"/>
  <c r="F73" i="10"/>
  <c r="G73" i="10"/>
  <c r="H73" i="10"/>
  <c r="E74" i="10"/>
  <c r="F74" i="10"/>
  <c r="G74" i="10"/>
  <c r="H74" i="10"/>
  <c r="E75" i="10"/>
  <c r="F75" i="10"/>
  <c r="G75" i="10"/>
  <c r="H75" i="10"/>
  <c r="E76" i="10"/>
  <c r="F76" i="10"/>
  <c r="G76" i="10"/>
  <c r="H76" i="10"/>
  <c r="E77" i="10"/>
  <c r="F77" i="10"/>
  <c r="G77" i="10"/>
  <c r="H77" i="10"/>
  <c r="E78" i="10"/>
  <c r="F78" i="10"/>
  <c r="G78" i="10"/>
  <c r="H78" i="10"/>
  <c r="E79" i="10"/>
  <c r="F79" i="10"/>
  <c r="G79" i="10"/>
  <c r="H79" i="10"/>
  <c r="E80" i="10"/>
  <c r="F80" i="10"/>
  <c r="G80" i="10"/>
  <c r="H80" i="10"/>
  <c r="E81" i="10"/>
  <c r="F81" i="10"/>
  <c r="G81" i="10"/>
  <c r="H81" i="10"/>
  <c r="E82" i="10"/>
  <c r="F82" i="10"/>
  <c r="G82" i="10"/>
  <c r="H82" i="10"/>
  <c r="E83" i="10"/>
  <c r="F83" i="10"/>
  <c r="G83" i="10"/>
  <c r="H83" i="10"/>
  <c r="E84" i="10"/>
  <c r="F84" i="10"/>
  <c r="G84" i="10"/>
  <c r="H84" i="10"/>
  <c r="E85" i="10"/>
  <c r="F85" i="10"/>
  <c r="G85" i="10"/>
  <c r="H85" i="10"/>
  <c r="E86" i="10"/>
  <c r="F86" i="10"/>
  <c r="G86" i="10"/>
  <c r="H86" i="10"/>
  <c r="E87" i="10"/>
  <c r="F87" i="10"/>
  <c r="G87" i="10"/>
  <c r="H87" i="10"/>
  <c r="E88" i="10"/>
  <c r="F88" i="10"/>
  <c r="G88" i="10"/>
  <c r="H88" i="10"/>
  <c r="E89" i="10"/>
  <c r="F89" i="10"/>
  <c r="G89" i="10"/>
  <c r="H89" i="10"/>
  <c r="E90" i="10"/>
  <c r="F90" i="10"/>
  <c r="G90" i="10"/>
  <c r="H90" i="10"/>
  <c r="E91" i="10"/>
  <c r="F91" i="10"/>
  <c r="G91" i="10"/>
  <c r="H91" i="10"/>
  <c r="E92" i="10"/>
  <c r="F92" i="10"/>
  <c r="G92" i="10"/>
  <c r="H92" i="10"/>
  <c r="H63" i="10"/>
  <c r="H159" i="11"/>
  <c r="G63" i="10"/>
  <c r="F63" i="10"/>
  <c r="E63" i="10"/>
  <c r="C63" i="10"/>
  <c r="H179" i="10" l="1"/>
  <c r="H163" i="10"/>
  <c r="H183" i="10"/>
  <c r="H167" i="10"/>
  <c r="H187" i="10"/>
  <c r="H171" i="10"/>
  <c r="G96" i="11"/>
  <c r="G97" i="11"/>
  <c r="G98" i="11"/>
  <c r="G99" i="11"/>
  <c r="G100" i="11"/>
  <c r="H100" i="11" s="1"/>
  <c r="G101" i="11"/>
  <c r="H101" i="11" s="1"/>
  <c r="G102" i="11"/>
  <c r="G103" i="11"/>
  <c r="H103" i="11" s="1"/>
  <c r="G104" i="11"/>
  <c r="G105" i="11"/>
  <c r="G106" i="11"/>
  <c r="G107" i="11"/>
  <c r="H107" i="11" s="1"/>
  <c r="G108" i="11"/>
  <c r="G109" i="11"/>
  <c r="H109" i="11" s="1"/>
  <c r="G110" i="11"/>
  <c r="G111" i="11"/>
  <c r="H111" i="11" s="1"/>
  <c r="G112" i="11"/>
  <c r="G113" i="11"/>
  <c r="G114" i="11"/>
  <c r="G115" i="11"/>
  <c r="H115" i="11" s="1"/>
  <c r="G116" i="11"/>
  <c r="G117" i="11"/>
  <c r="H117" i="11" s="1"/>
  <c r="G118" i="11"/>
  <c r="G119" i="11"/>
  <c r="H119" i="11" s="1"/>
  <c r="G120" i="11"/>
  <c r="G121" i="11"/>
  <c r="G122" i="11"/>
  <c r="G123" i="11"/>
  <c r="G124" i="11"/>
  <c r="H124" i="11" s="1"/>
  <c r="G95" i="11"/>
  <c r="J95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63" i="11"/>
  <c r="I159" i="11"/>
  <c r="I127" i="11"/>
  <c r="I95" i="11"/>
  <c r="H95" i="11"/>
  <c r="I160" i="11"/>
  <c r="I161" i="11"/>
  <c r="I169" i="11"/>
  <c r="I176" i="11"/>
  <c r="I177" i="11"/>
  <c r="I184" i="11"/>
  <c r="I96" i="11"/>
  <c r="I99" i="11"/>
  <c r="I105" i="11"/>
  <c r="I108" i="11"/>
  <c r="I113" i="11"/>
  <c r="I114" i="11"/>
  <c r="I116" i="11"/>
  <c r="I122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43" i="11"/>
  <c r="D144" i="11"/>
  <c r="D145" i="11"/>
  <c r="D146" i="11"/>
  <c r="C160" i="11"/>
  <c r="E160" i="11"/>
  <c r="F160" i="11"/>
  <c r="G160" i="11"/>
  <c r="H160" i="11"/>
  <c r="C161" i="11"/>
  <c r="E161" i="11"/>
  <c r="F161" i="11"/>
  <c r="G161" i="11"/>
  <c r="H161" i="11"/>
  <c r="C162" i="11"/>
  <c r="E162" i="11"/>
  <c r="H162" i="11" s="1"/>
  <c r="F162" i="11"/>
  <c r="G162" i="11"/>
  <c r="C163" i="11"/>
  <c r="E163" i="11"/>
  <c r="F163" i="11"/>
  <c r="G163" i="11"/>
  <c r="H163" i="11"/>
  <c r="C164" i="11"/>
  <c r="E164" i="11"/>
  <c r="F164" i="11"/>
  <c r="G164" i="11"/>
  <c r="H164" i="11"/>
  <c r="C165" i="11"/>
  <c r="E165" i="11"/>
  <c r="F165" i="11"/>
  <c r="G165" i="11"/>
  <c r="H165" i="11"/>
  <c r="C166" i="11"/>
  <c r="E166" i="11"/>
  <c r="H166" i="11" s="1"/>
  <c r="F166" i="11"/>
  <c r="G166" i="11"/>
  <c r="C167" i="11"/>
  <c r="E167" i="11"/>
  <c r="F167" i="11"/>
  <c r="G167" i="11"/>
  <c r="H167" i="11"/>
  <c r="C168" i="11"/>
  <c r="E168" i="11"/>
  <c r="F168" i="11"/>
  <c r="G168" i="11"/>
  <c r="H168" i="11"/>
  <c r="C169" i="11"/>
  <c r="E169" i="11"/>
  <c r="F169" i="11"/>
  <c r="G169" i="11"/>
  <c r="H169" i="11"/>
  <c r="C170" i="11"/>
  <c r="E170" i="11"/>
  <c r="H170" i="11" s="1"/>
  <c r="F170" i="11"/>
  <c r="G170" i="11"/>
  <c r="C171" i="11"/>
  <c r="E171" i="11"/>
  <c r="F171" i="11"/>
  <c r="G171" i="11"/>
  <c r="H171" i="11"/>
  <c r="C172" i="11"/>
  <c r="E172" i="11"/>
  <c r="F172" i="11"/>
  <c r="G172" i="11"/>
  <c r="H172" i="11"/>
  <c r="C173" i="11"/>
  <c r="E173" i="11"/>
  <c r="F173" i="11"/>
  <c r="G173" i="11"/>
  <c r="H173" i="11"/>
  <c r="C174" i="11"/>
  <c r="E174" i="11"/>
  <c r="H174" i="11" s="1"/>
  <c r="F174" i="11"/>
  <c r="G174" i="11"/>
  <c r="C175" i="11"/>
  <c r="E175" i="11"/>
  <c r="F175" i="11"/>
  <c r="G175" i="11"/>
  <c r="H175" i="11"/>
  <c r="C176" i="11"/>
  <c r="E176" i="11"/>
  <c r="F176" i="11"/>
  <c r="G176" i="11"/>
  <c r="H176" i="11"/>
  <c r="C177" i="11"/>
  <c r="E177" i="11"/>
  <c r="F177" i="11"/>
  <c r="G177" i="11"/>
  <c r="H177" i="11"/>
  <c r="C178" i="11"/>
  <c r="E178" i="11"/>
  <c r="H178" i="11" s="1"/>
  <c r="F178" i="11"/>
  <c r="G178" i="11"/>
  <c r="C179" i="11"/>
  <c r="E179" i="11"/>
  <c r="F179" i="11"/>
  <c r="G179" i="11"/>
  <c r="H179" i="11"/>
  <c r="C180" i="11"/>
  <c r="E180" i="11"/>
  <c r="F180" i="11"/>
  <c r="G180" i="11"/>
  <c r="H180" i="11"/>
  <c r="C181" i="11"/>
  <c r="E181" i="11"/>
  <c r="F181" i="11"/>
  <c r="G181" i="11"/>
  <c r="H181" i="11"/>
  <c r="C182" i="11"/>
  <c r="E182" i="11"/>
  <c r="H182" i="11" s="1"/>
  <c r="F182" i="11"/>
  <c r="G182" i="11"/>
  <c r="C183" i="11"/>
  <c r="E183" i="11"/>
  <c r="F183" i="11"/>
  <c r="G183" i="11"/>
  <c r="H183" i="11"/>
  <c r="C184" i="11"/>
  <c r="E184" i="11"/>
  <c r="F184" i="11"/>
  <c r="G184" i="11"/>
  <c r="H184" i="11"/>
  <c r="C185" i="11"/>
  <c r="E185" i="11"/>
  <c r="F185" i="11"/>
  <c r="G185" i="11"/>
  <c r="H185" i="11"/>
  <c r="C186" i="11"/>
  <c r="E186" i="11"/>
  <c r="H186" i="11" s="1"/>
  <c r="F186" i="11"/>
  <c r="G186" i="11"/>
  <c r="C187" i="11"/>
  <c r="E187" i="11"/>
  <c r="F187" i="11"/>
  <c r="G187" i="11"/>
  <c r="H187" i="11"/>
  <c r="C188" i="11"/>
  <c r="E188" i="11"/>
  <c r="F188" i="11"/>
  <c r="G188" i="11"/>
  <c r="H188" i="11"/>
  <c r="C96" i="11"/>
  <c r="E96" i="11"/>
  <c r="F96" i="11"/>
  <c r="H96" i="11"/>
  <c r="C97" i="11"/>
  <c r="E97" i="11"/>
  <c r="F97" i="11"/>
  <c r="H97" i="11"/>
  <c r="I97" i="11" s="1"/>
  <c r="C98" i="11"/>
  <c r="E98" i="11"/>
  <c r="H98" i="11" s="1"/>
  <c r="I162" i="11" s="1"/>
  <c r="F98" i="11"/>
  <c r="C99" i="11"/>
  <c r="E99" i="11"/>
  <c r="F99" i="11"/>
  <c r="H99" i="11"/>
  <c r="I163" i="11" s="1"/>
  <c r="C100" i="11"/>
  <c r="E100" i="11"/>
  <c r="F100" i="11"/>
  <c r="C101" i="11"/>
  <c r="E101" i="11"/>
  <c r="F101" i="11"/>
  <c r="C102" i="11"/>
  <c r="E102" i="11"/>
  <c r="H102" i="11" s="1"/>
  <c r="I166" i="11" s="1"/>
  <c r="F102" i="11"/>
  <c r="C103" i="11"/>
  <c r="E103" i="11"/>
  <c r="F103" i="11"/>
  <c r="C104" i="11"/>
  <c r="E104" i="11"/>
  <c r="F104" i="11"/>
  <c r="H104" i="11"/>
  <c r="I104" i="11" s="1"/>
  <c r="C105" i="11"/>
  <c r="E105" i="11"/>
  <c r="F105" i="11"/>
  <c r="H105" i="11"/>
  <c r="C106" i="11"/>
  <c r="E106" i="11"/>
  <c r="H106" i="11" s="1"/>
  <c r="I170" i="11" s="1"/>
  <c r="F106" i="11"/>
  <c r="C107" i="11"/>
  <c r="E107" i="11"/>
  <c r="F107" i="11"/>
  <c r="C108" i="11"/>
  <c r="E108" i="11"/>
  <c r="F108" i="11"/>
  <c r="H108" i="11"/>
  <c r="I172" i="11" s="1"/>
  <c r="C109" i="11"/>
  <c r="E109" i="11"/>
  <c r="F109" i="11"/>
  <c r="C110" i="11"/>
  <c r="E110" i="11"/>
  <c r="F110" i="11"/>
  <c r="C111" i="11"/>
  <c r="E111" i="11"/>
  <c r="F111" i="11"/>
  <c r="C112" i="11"/>
  <c r="E112" i="11"/>
  <c r="F112" i="11"/>
  <c r="H112" i="11"/>
  <c r="I112" i="11" s="1"/>
  <c r="C113" i="11"/>
  <c r="E113" i="11"/>
  <c r="F113" i="11"/>
  <c r="H113" i="11"/>
  <c r="C114" i="11"/>
  <c r="E114" i="11"/>
  <c r="H114" i="11" s="1"/>
  <c r="I178" i="11" s="1"/>
  <c r="F114" i="11"/>
  <c r="C115" i="11"/>
  <c r="E115" i="11"/>
  <c r="F115" i="11"/>
  <c r="C116" i="11"/>
  <c r="E116" i="11"/>
  <c r="F116" i="11"/>
  <c r="H116" i="11"/>
  <c r="I180" i="11" s="1"/>
  <c r="C117" i="11"/>
  <c r="E117" i="11"/>
  <c r="F117" i="11"/>
  <c r="C118" i="11"/>
  <c r="E118" i="11"/>
  <c r="F118" i="11"/>
  <c r="C119" i="11"/>
  <c r="E119" i="11"/>
  <c r="F119" i="11"/>
  <c r="C120" i="11"/>
  <c r="E120" i="11"/>
  <c r="F120" i="11"/>
  <c r="H120" i="11"/>
  <c r="I120" i="11" s="1"/>
  <c r="C121" i="11"/>
  <c r="E121" i="11"/>
  <c r="F121" i="11"/>
  <c r="H121" i="11"/>
  <c r="I121" i="11" s="1"/>
  <c r="C122" i="11"/>
  <c r="E122" i="11"/>
  <c r="H122" i="11" s="1"/>
  <c r="I186" i="11" s="1"/>
  <c r="F122" i="11"/>
  <c r="C123" i="11"/>
  <c r="E123" i="11"/>
  <c r="F123" i="11"/>
  <c r="H123" i="11"/>
  <c r="I187" i="11" s="1"/>
  <c r="C124" i="11"/>
  <c r="E124" i="11"/>
  <c r="F124" i="11"/>
  <c r="G159" i="11"/>
  <c r="F159" i="11"/>
  <c r="F95" i="11"/>
  <c r="E159" i="11"/>
  <c r="E95" i="11"/>
  <c r="C159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27" i="11"/>
  <c r="C95" i="11"/>
  <c r="C64" i="11"/>
  <c r="E64" i="11"/>
  <c r="H64" i="11" s="1"/>
  <c r="I64" i="11" s="1"/>
  <c r="F64" i="11"/>
  <c r="G64" i="11"/>
  <c r="C65" i="11"/>
  <c r="E65" i="11"/>
  <c r="H65" i="11" s="1"/>
  <c r="I65" i="11" s="1"/>
  <c r="F65" i="11"/>
  <c r="G65" i="11"/>
  <c r="C66" i="11"/>
  <c r="E66" i="11"/>
  <c r="H66" i="11" s="1"/>
  <c r="F66" i="11"/>
  <c r="G66" i="11"/>
  <c r="C67" i="11"/>
  <c r="E67" i="11"/>
  <c r="H67" i="11" s="1"/>
  <c r="I67" i="11" s="1"/>
  <c r="F67" i="11"/>
  <c r="G67" i="11"/>
  <c r="C68" i="11"/>
  <c r="E68" i="11"/>
  <c r="H68" i="11" s="1"/>
  <c r="I68" i="11" s="1"/>
  <c r="F68" i="11"/>
  <c r="G68" i="11"/>
  <c r="C69" i="11"/>
  <c r="E69" i="11"/>
  <c r="H69" i="11" s="1"/>
  <c r="I69" i="11" s="1"/>
  <c r="F69" i="11"/>
  <c r="G69" i="11"/>
  <c r="C70" i="11"/>
  <c r="E70" i="11"/>
  <c r="H70" i="11" s="1"/>
  <c r="I70" i="11" s="1"/>
  <c r="F70" i="11"/>
  <c r="G70" i="11"/>
  <c r="C71" i="11"/>
  <c r="E71" i="11"/>
  <c r="H71" i="11" s="1"/>
  <c r="I71" i="11" s="1"/>
  <c r="F71" i="11"/>
  <c r="G71" i="11"/>
  <c r="C72" i="11"/>
  <c r="E72" i="11"/>
  <c r="H72" i="11" s="1"/>
  <c r="I72" i="11" s="1"/>
  <c r="F72" i="11"/>
  <c r="G72" i="11"/>
  <c r="C73" i="11"/>
  <c r="E73" i="11"/>
  <c r="H73" i="11" s="1"/>
  <c r="I73" i="11" s="1"/>
  <c r="F73" i="11"/>
  <c r="G73" i="11"/>
  <c r="C74" i="11"/>
  <c r="E74" i="11"/>
  <c r="H74" i="11" s="1"/>
  <c r="F74" i="11"/>
  <c r="G74" i="11"/>
  <c r="C75" i="11"/>
  <c r="E75" i="11"/>
  <c r="H75" i="11" s="1"/>
  <c r="I75" i="11" s="1"/>
  <c r="F75" i="11"/>
  <c r="G75" i="11"/>
  <c r="C76" i="11"/>
  <c r="E76" i="11"/>
  <c r="H76" i="11" s="1"/>
  <c r="I76" i="11" s="1"/>
  <c r="F76" i="11"/>
  <c r="G76" i="11"/>
  <c r="C77" i="11"/>
  <c r="E77" i="11"/>
  <c r="H77" i="11" s="1"/>
  <c r="I77" i="11" s="1"/>
  <c r="F77" i="11"/>
  <c r="G77" i="11"/>
  <c r="C78" i="11"/>
  <c r="E78" i="11"/>
  <c r="H78" i="11" s="1"/>
  <c r="I78" i="11" s="1"/>
  <c r="F78" i="11"/>
  <c r="G78" i="11"/>
  <c r="C79" i="11"/>
  <c r="E79" i="11"/>
  <c r="H79" i="11" s="1"/>
  <c r="I79" i="11" s="1"/>
  <c r="F79" i="11"/>
  <c r="G79" i="11"/>
  <c r="C80" i="11"/>
  <c r="E80" i="11"/>
  <c r="F80" i="11"/>
  <c r="H80" i="11" s="1"/>
  <c r="I80" i="11" s="1"/>
  <c r="G80" i="11"/>
  <c r="C81" i="11"/>
  <c r="E81" i="11"/>
  <c r="H81" i="11" s="1"/>
  <c r="I81" i="11" s="1"/>
  <c r="F81" i="11"/>
  <c r="G81" i="11"/>
  <c r="C82" i="11"/>
  <c r="E82" i="11"/>
  <c r="H82" i="11" s="1"/>
  <c r="F82" i="11"/>
  <c r="G82" i="11"/>
  <c r="C83" i="11"/>
  <c r="E83" i="11"/>
  <c r="H83" i="11" s="1"/>
  <c r="I83" i="11" s="1"/>
  <c r="F83" i="11"/>
  <c r="G83" i="11"/>
  <c r="C84" i="11"/>
  <c r="E84" i="11"/>
  <c r="F84" i="11"/>
  <c r="H84" i="11" s="1"/>
  <c r="I84" i="11" s="1"/>
  <c r="G84" i="11"/>
  <c r="C85" i="11"/>
  <c r="E85" i="11"/>
  <c r="H85" i="11" s="1"/>
  <c r="I85" i="11" s="1"/>
  <c r="F85" i="11"/>
  <c r="G85" i="11"/>
  <c r="C86" i="11"/>
  <c r="E86" i="11"/>
  <c r="H86" i="11" s="1"/>
  <c r="I86" i="11" s="1"/>
  <c r="F86" i="11"/>
  <c r="G86" i="11"/>
  <c r="C87" i="11"/>
  <c r="E87" i="11"/>
  <c r="H87" i="11" s="1"/>
  <c r="I87" i="11" s="1"/>
  <c r="F87" i="11"/>
  <c r="G87" i="11"/>
  <c r="C88" i="11"/>
  <c r="E88" i="11"/>
  <c r="F88" i="11"/>
  <c r="H88" i="11" s="1"/>
  <c r="I88" i="11" s="1"/>
  <c r="G88" i="11"/>
  <c r="C89" i="11"/>
  <c r="E89" i="11"/>
  <c r="H89" i="11" s="1"/>
  <c r="I89" i="11" s="1"/>
  <c r="F89" i="11"/>
  <c r="G89" i="11"/>
  <c r="C90" i="11"/>
  <c r="E90" i="11"/>
  <c r="H90" i="11" s="1"/>
  <c r="F90" i="11"/>
  <c r="G90" i="11"/>
  <c r="C91" i="11"/>
  <c r="E91" i="11"/>
  <c r="H91" i="11" s="1"/>
  <c r="I91" i="11" s="1"/>
  <c r="F91" i="11"/>
  <c r="G91" i="11"/>
  <c r="C92" i="11"/>
  <c r="E92" i="11"/>
  <c r="F92" i="11"/>
  <c r="H92" i="11" s="1"/>
  <c r="I92" i="11" s="1"/>
  <c r="G92" i="11"/>
  <c r="I63" i="11"/>
  <c r="H63" i="11"/>
  <c r="F63" i="11"/>
  <c r="G63" i="11"/>
  <c r="E63" i="11"/>
  <c r="C63" i="11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2" i="10"/>
  <c r="B91" i="10"/>
  <c r="B90" i="10"/>
  <c r="B89" i="10"/>
  <c r="B88" i="10"/>
  <c r="B87" i="10"/>
  <c r="B86" i="10"/>
  <c r="B85" i="10"/>
  <c r="B84" i="10"/>
  <c r="B83" i="10"/>
  <c r="B82" i="10"/>
  <c r="I81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J156" i="11"/>
  <c r="B156" i="11"/>
  <c r="J155" i="11"/>
  <c r="B155" i="11"/>
  <c r="J154" i="11"/>
  <c r="B154" i="11"/>
  <c r="J153" i="11"/>
  <c r="B153" i="11"/>
  <c r="J152" i="11"/>
  <c r="B152" i="11"/>
  <c r="J151" i="11"/>
  <c r="B151" i="11"/>
  <c r="J150" i="11"/>
  <c r="B150" i="11"/>
  <c r="J149" i="11"/>
  <c r="B149" i="11"/>
  <c r="J148" i="11"/>
  <c r="B148" i="11"/>
  <c r="J147" i="11"/>
  <c r="B147" i="11"/>
  <c r="J146" i="11"/>
  <c r="B146" i="11"/>
  <c r="J145" i="11"/>
  <c r="B145" i="11"/>
  <c r="J144" i="11"/>
  <c r="B144" i="11"/>
  <c r="J143" i="11"/>
  <c r="B143" i="11"/>
  <c r="J142" i="11"/>
  <c r="B142" i="11"/>
  <c r="J141" i="11"/>
  <c r="B141" i="11"/>
  <c r="J140" i="11"/>
  <c r="B140" i="11"/>
  <c r="J139" i="11"/>
  <c r="B139" i="11"/>
  <c r="J138" i="11"/>
  <c r="B138" i="11"/>
  <c r="J137" i="11"/>
  <c r="B137" i="11"/>
  <c r="J136" i="11"/>
  <c r="B136" i="11"/>
  <c r="J135" i="11"/>
  <c r="B135" i="11"/>
  <c r="J134" i="11"/>
  <c r="B134" i="11"/>
  <c r="J133" i="11"/>
  <c r="B133" i="11"/>
  <c r="J132" i="11"/>
  <c r="B132" i="11"/>
  <c r="J131" i="11"/>
  <c r="B131" i="11"/>
  <c r="J130" i="11"/>
  <c r="B130" i="11"/>
  <c r="J129" i="11"/>
  <c r="B129" i="11"/>
  <c r="J128" i="11"/>
  <c r="B128" i="11"/>
  <c r="J127" i="11"/>
  <c r="B127" i="11"/>
  <c r="J124" i="11"/>
  <c r="B124" i="11"/>
  <c r="J123" i="11"/>
  <c r="B123" i="11"/>
  <c r="J122" i="11"/>
  <c r="B122" i="11"/>
  <c r="J121" i="11"/>
  <c r="B121" i="11"/>
  <c r="J120" i="11"/>
  <c r="B120" i="11"/>
  <c r="J119" i="11"/>
  <c r="B119" i="11"/>
  <c r="J118" i="11"/>
  <c r="B118" i="11"/>
  <c r="J117" i="11"/>
  <c r="B117" i="11"/>
  <c r="J116" i="11"/>
  <c r="B116" i="11"/>
  <c r="J115" i="11"/>
  <c r="B115" i="11"/>
  <c r="J114" i="11"/>
  <c r="B114" i="11"/>
  <c r="J113" i="11"/>
  <c r="B113" i="11"/>
  <c r="J112" i="11"/>
  <c r="B112" i="11"/>
  <c r="J111" i="11"/>
  <c r="B111" i="11"/>
  <c r="J110" i="11"/>
  <c r="B110" i="11"/>
  <c r="J109" i="11"/>
  <c r="B109" i="11"/>
  <c r="J108" i="11"/>
  <c r="B108" i="11"/>
  <c r="J107" i="11"/>
  <c r="B107" i="11"/>
  <c r="J106" i="11"/>
  <c r="B106" i="11"/>
  <c r="J105" i="11"/>
  <c r="B105" i="11"/>
  <c r="J104" i="11"/>
  <c r="B104" i="11"/>
  <c r="J103" i="11"/>
  <c r="B103" i="11"/>
  <c r="J102" i="11"/>
  <c r="B102" i="11"/>
  <c r="J101" i="11"/>
  <c r="B101" i="11"/>
  <c r="J100" i="11"/>
  <c r="B100" i="11"/>
  <c r="J99" i="11"/>
  <c r="B99" i="11"/>
  <c r="J98" i="11"/>
  <c r="B98" i="11"/>
  <c r="J97" i="11"/>
  <c r="B97" i="11"/>
  <c r="J96" i="11"/>
  <c r="B96" i="11"/>
  <c r="B95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I113" i="10" l="1"/>
  <c r="I167" i="11"/>
  <c r="I103" i="11"/>
  <c r="I101" i="11"/>
  <c r="I165" i="11"/>
  <c r="I188" i="11"/>
  <c r="I124" i="11"/>
  <c r="I171" i="11"/>
  <c r="I107" i="11"/>
  <c r="I183" i="11"/>
  <c r="I119" i="11"/>
  <c r="I117" i="11"/>
  <c r="I181" i="11"/>
  <c r="I111" i="11"/>
  <c r="I175" i="11"/>
  <c r="I109" i="11"/>
  <c r="I173" i="11"/>
  <c r="I100" i="11"/>
  <c r="I164" i="11"/>
  <c r="I115" i="11"/>
  <c r="I179" i="11"/>
  <c r="I185" i="11"/>
  <c r="I123" i="11"/>
  <c r="I168" i="11"/>
  <c r="I106" i="11"/>
  <c r="I98" i="11"/>
  <c r="H118" i="11"/>
  <c r="I102" i="11"/>
  <c r="H110" i="11"/>
  <c r="I142" i="11" s="1"/>
  <c r="I90" i="11"/>
  <c r="I154" i="11"/>
  <c r="I82" i="11"/>
  <c r="I146" i="11"/>
  <c r="I74" i="11"/>
  <c r="I138" i="11"/>
  <c r="I130" i="11"/>
  <c r="I66" i="11"/>
  <c r="I139" i="10"/>
  <c r="I171" i="10" s="1"/>
  <c r="I75" i="10"/>
  <c r="I107" i="10" s="1"/>
  <c r="I135" i="10"/>
  <c r="I167" i="10" s="1"/>
  <c r="I71" i="10"/>
  <c r="I103" i="10" s="1"/>
  <c r="I80" i="10"/>
  <c r="I112" i="10" s="1"/>
  <c r="I144" i="10"/>
  <c r="I176" i="10" s="1"/>
  <c r="I70" i="10"/>
  <c r="I102" i="10" s="1"/>
  <c r="I134" i="10"/>
  <c r="I166" i="10" s="1"/>
  <c r="I138" i="10"/>
  <c r="I170" i="10" s="1"/>
  <c r="I74" i="10"/>
  <c r="I106" i="10" s="1"/>
  <c r="I143" i="10"/>
  <c r="I175" i="10" s="1"/>
  <c r="I79" i="10"/>
  <c r="I111" i="10" s="1"/>
  <c r="I152" i="10"/>
  <c r="I184" i="10" s="1"/>
  <c r="I88" i="10"/>
  <c r="I120" i="10" s="1"/>
  <c r="I155" i="10"/>
  <c r="I187" i="10" s="1"/>
  <c r="I91" i="10"/>
  <c r="I123" i="10" s="1"/>
  <c r="I133" i="10"/>
  <c r="I165" i="10" s="1"/>
  <c r="I69" i="10"/>
  <c r="I101" i="10" s="1"/>
  <c r="I78" i="10"/>
  <c r="I110" i="10" s="1"/>
  <c r="I142" i="10"/>
  <c r="I174" i="10" s="1"/>
  <c r="I146" i="10"/>
  <c r="I178" i="10" s="1"/>
  <c r="I82" i="10"/>
  <c r="I114" i="10" s="1"/>
  <c r="I151" i="10"/>
  <c r="I183" i="10" s="1"/>
  <c r="I87" i="10"/>
  <c r="I119" i="10" s="1"/>
  <c r="I141" i="10"/>
  <c r="I173" i="10" s="1"/>
  <c r="I77" i="10"/>
  <c r="I109" i="10" s="1"/>
  <c r="I86" i="10"/>
  <c r="I118" i="10" s="1"/>
  <c r="I150" i="10"/>
  <c r="I182" i="10" s="1"/>
  <c r="I154" i="10"/>
  <c r="I186" i="10" s="1"/>
  <c r="I90" i="10"/>
  <c r="I122" i="10" s="1"/>
  <c r="I127" i="10"/>
  <c r="I63" i="10"/>
  <c r="I136" i="10"/>
  <c r="I168" i="10" s="1"/>
  <c r="I72" i="10"/>
  <c r="I104" i="10" s="1"/>
  <c r="I92" i="10"/>
  <c r="I124" i="10" s="1"/>
  <c r="I156" i="10"/>
  <c r="I188" i="10" s="1"/>
  <c r="I130" i="10"/>
  <c r="I162" i="10" s="1"/>
  <c r="I66" i="10"/>
  <c r="I98" i="10" s="1"/>
  <c r="I147" i="10"/>
  <c r="I179" i="10" s="1"/>
  <c r="I83" i="10"/>
  <c r="I115" i="10" s="1"/>
  <c r="I76" i="10"/>
  <c r="I108" i="10" s="1"/>
  <c r="I140" i="10"/>
  <c r="I172" i="10" s="1"/>
  <c r="I132" i="10"/>
  <c r="I164" i="10" s="1"/>
  <c r="I68" i="10"/>
  <c r="I100" i="10" s="1"/>
  <c r="I149" i="10"/>
  <c r="I181" i="10" s="1"/>
  <c r="I85" i="10"/>
  <c r="I117" i="10" s="1"/>
  <c r="I64" i="10"/>
  <c r="I96" i="10" s="1"/>
  <c r="I128" i="10"/>
  <c r="I160" i="10" s="1"/>
  <c r="I131" i="10"/>
  <c r="I163" i="10" s="1"/>
  <c r="I67" i="10"/>
  <c r="I99" i="10" s="1"/>
  <c r="I84" i="10"/>
  <c r="I116" i="10" s="1"/>
  <c r="I148" i="10"/>
  <c r="I180" i="10" s="1"/>
  <c r="I65" i="10"/>
  <c r="I97" i="10" s="1"/>
  <c r="I89" i="10"/>
  <c r="I121" i="10" s="1"/>
  <c r="I137" i="10"/>
  <c r="I169" i="10" s="1"/>
  <c r="I145" i="10"/>
  <c r="I177" i="10" s="1"/>
  <c r="I129" i="10"/>
  <c r="I161" i="10" s="1"/>
  <c r="I153" i="10"/>
  <c r="I185" i="10" s="1"/>
  <c r="I73" i="10"/>
  <c r="I105" i="10" s="1"/>
  <c r="I135" i="11"/>
  <c r="I139" i="11"/>
  <c r="I145" i="11"/>
  <c r="I153" i="11"/>
  <c r="I147" i="11"/>
  <c r="I152" i="11"/>
  <c r="I131" i="11"/>
  <c r="I136" i="11"/>
  <c r="I137" i="11"/>
  <c r="I148" i="11"/>
  <c r="I144" i="11"/>
  <c r="I156" i="11"/>
  <c r="I134" i="11"/>
  <c r="I143" i="11"/>
  <c r="I133" i="11"/>
  <c r="I151" i="11"/>
  <c r="I155" i="11"/>
  <c r="I150" i="11"/>
  <c r="I141" i="11"/>
  <c r="I149" i="11"/>
  <c r="I129" i="11"/>
  <c r="I132" i="11"/>
  <c r="I128" i="11"/>
  <c r="I140" i="11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4" i="12"/>
  <c r="J85" i="12"/>
  <c r="J86" i="12"/>
  <c r="J87" i="12"/>
  <c r="J88" i="12"/>
  <c r="J89" i="12"/>
  <c r="J90" i="12"/>
  <c r="J91" i="12"/>
  <c r="J92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6" i="12"/>
  <c r="J117" i="12"/>
  <c r="J118" i="12"/>
  <c r="J119" i="12"/>
  <c r="J120" i="12"/>
  <c r="J121" i="12"/>
  <c r="J122" i="12"/>
  <c r="J123" i="12"/>
  <c r="J124" i="12"/>
  <c r="D138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J144" i="12"/>
  <c r="J145" i="12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6" i="15"/>
  <c r="H27" i="15"/>
  <c r="H28" i="15"/>
  <c r="H29" i="15"/>
  <c r="H30" i="15"/>
  <c r="H31" i="15"/>
  <c r="H32" i="15"/>
  <c r="H33" i="15"/>
  <c r="H34" i="15"/>
  <c r="H6" i="15"/>
  <c r="D6" i="15"/>
  <c r="E6" i="15"/>
  <c r="F6" i="15"/>
  <c r="G6" i="15"/>
  <c r="D7" i="15"/>
  <c r="E7" i="15"/>
  <c r="F7" i="15"/>
  <c r="G7" i="15"/>
  <c r="D8" i="15"/>
  <c r="E8" i="15"/>
  <c r="F8" i="15"/>
  <c r="G8" i="15"/>
  <c r="D9" i="15"/>
  <c r="E9" i="15"/>
  <c r="F9" i="15"/>
  <c r="G9" i="15"/>
  <c r="D10" i="15"/>
  <c r="E10" i="15"/>
  <c r="F10" i="15"/>
  <c r="G10" i="15"/>
  <c r="D11" i="15"/>
  <c r="E11" i="15"/>
  <c r="F11" i="15"/>
  <c r="G11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E25" i="15"/>
  <c r="F25" i="15"/>
  <c r="G25" i="15"/>
  <c r="D26" i="15"/>
  <c r="E26" i="15"/>
  <c r="F26" i="15"/>
  <c r="G26" i="15"/>
  <c r="D27" i="15"/>
  <c r="E27" i="15"/>
  <c r="F27" i="15"/>
  <c r="G27" i="15"/>
  <c r="D28" i="15"/>
  <c r="E28" i="15"/>
  <c r="F28" i="15"/>
  <c r="G28" i="15"/>
  <c r="D29" i="15"/>
  <c r="E29" i="15"/>
  <c r="F29" i="15"/>
  <c r="G29" i="15"/>
  <c r="D30" i="15"/>
  <c r="E30" i="15"/>
  <c r="F30" i="15"/>
  <c r="G30" i="15"/>
  <c r="D31" i="15"/>
  <c r="E31" i="15"/>
  <c r="F31" i="15"/>
  <c r="G31" i="15"/>
  <c r="D32" i="15"/>
  <c r="E32" i="15"/>
  <c r="F32" i="15"/>
  <c r="G32" i="15"/>
  <c r="D33" i="15"/>
  <c r="E33" i="15"/>
  <c r="F33" i="15"/>
  <c r="G33" i="15"/>
  <c r="D34" i="15"/>
  <c r="E34" i="15"/>
  <c r="F34" i="15"/>
  <c r="G34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8" i="15"/>
  <c r="H99" i="15"/>
  <c r="H100" i="15"/>
  <c r="H101" i="15"/>
  <c r="H102" i="15"/>
  <c r="H103" i="15"/>
  <c r="H104" i="15"/>
  <c r="H105" i="15"/>
  <c r="H106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J127" i="12"/>
  <c r="I182" i="11" l="1"/>
  <c r="I118" i="11"/>
  <c r="I110" i="11"/>
  <c r="I174" i="11"/>
  <c r="D160" i="12"/>
  <c r="E160" i="12"/>
  <c r="F160" i="12"/>
  <c r="G160" i="12"/>
  <c r="D161" i="12"/>
  <c r="E161" i="12"/>
  <c r="F161" i="12"/>
  <c r="G161" i="12"/>
  <c r="D162" i="12"/>
  <c r="E162" i="12"/>
  <c r="F162" i="12"/>
  <c r="G162" i="12"/>
  <c r="D163" i="12"/>
  <c r="E163" i="12"/>
  <c r="F163" i="12"/>
  <c r="G163" i="12"/>
  <c r="D164" i="12"/>
  <c r="E164" i="12"/>
  <c r="F164" i="12"/>
  <c r="G164" i="12"/>
  <c r="D165" i="12"/>
  <c r="E165" i="12"/>
  <c r="F165" i="12"/>
  <c r="G165" i="12"/>
  <c r="D166" i="12"/>
  <c r="E166" i="12"/>
  <c r="F166" i="12"/>
  <c r="G166" i="12"/>
  <c r="D167" i="12"/>
  <c r="E167" i="12"/>
  <c r="F167" i="12"/>
  <c r="G167" i="12"/>
  <c r="D168" i="12"/>
  <c r="E168" i="12"/>
  <c r="F168" i="12"/>
  <c r="G168" i="12"/>
  <c r="D169" i="12"/>
  <c r="E169" i="12"/>
  <c r="F169" i="12"/>
  <c r="G169" i="12"/>
  <c r="D170" i="12"/>
  <c r="E170" i="12"/>
  <c r="F170" i="12"/>
  <c r="G170" i="12"/>
  <c r="D171" i="12"/>
  <c r="E171" i="12"/>
  <c r="F171" i="12"/>
  <c r="G171" i="12"/>
  <c r="D172" i="12"/>
  <c r="E172" i="12"/>
  <c r="F172" i="12"/>
  <c r="G172" i="12"/>
  <c r="D173" i="12"/>
  <c r="E173" i="12"/>
  <c r="F173" i="12"/>
  <c r="G173" i="12"/>
  <c r="D174" i="12"/>
  <c r="E174" i="12"/>
  <c r="F174" i="12"/>
  <c r="G174" i="12"/>
  <c r="D175" i="12"/>
  <c r="E175" i="12"/>
  <c r="F175" i="12"/>
  <c r="G175" i="12"/>
  <c r="D176" i="12"/>
  <c r="E176" i="12"/>
  <c r="F176" i="12"/>
  <c r="G176" i="12"/>
  <c r="D177" i="12"/>
  <c r="E177" i="12"/>
  <c r="F177" i="12"/>
  <c r="G177" i="12"/>
  <c r="D178" i="12"/>
  <c r="E178" i="12"/>
  <c r="F178" i="12"/>
  <c r="G178" i="12"/>
  <c r="D179" i="12"/>
  <c r="E179" i="12"/>
  <c r="F179" i="12"/>
  <c r="G179" i="12"/>
  <c r="D180" i="12"/>
  <c r="E180" i="12"/>
  <c r="F180" i="12"/>
  <c r="G180" i="12"/>
  <c r="D181" i="12"/>
  <c r="E181" i="12"/>
  <c r="F181" i="12"/>
  <c r="G181" i="12"/>
  <c r="D182" i="12"/>
  <c r="E182" i="12"/>
  <c r="F182" i="12"/>
  <c r="G182" i="12"/>
  <c r="D183" i="12"/>
  <c r="E183" i="12"/>
  <c r="F183" i="12"/>
  <c r="G183" i="12"/>
  <c r="D184" i="12"/>
  <c r="E184" i="12"/>
  <c r="F184" i="12"/>
  <c r="G184" i="12"/>
  <c r="D185" i="12"/>
  <c r="E185" i="12"/>
  <c r="F185" i="12"/>
  <c r="G185" i="12"/>
  <c r="D186" i="12"/>
  <c r="E186" i="12"/>
  <c r="F186" i="12"/>
  <c r="G186" i="12"/>
  <c r="D187" i="12"/>
  <c r="E187" i="12"/>
  <c r="F187" i="12"/>
  <c r="G187" i="12"/>
  <c r="D188" i="12"/>
  <c r="E188" i="12"/>
  <c r="F188" i="12"/>
  <c r="G188" i="12"/>
  <c r="G159" i="12"/>
  <c r="F159" i="12"/>
  <c r="E159" i="12"/>
  <c r="D96" i="12"/>
  <c r="E96" i="12"/>
  <c r="F96" i="12"/>
  <c r="G96" i="12"/>
  <c r="D97" i="12"/>
  <c r="E97" i="12"/>
  <c r="F97" i="12"/>
  <c r="G97" i="12"/>
  <c r="H97" i="12" s="1"/>
  <c r="D98" i="12"/>
  <c r="E98" i="12"/>
  <c r="F98" i="12"/>
  <c r="G98" i="12"/>
  <c r="D99" i="12"/>
  <c r="E99" i="12"/>
  <c r="F99" i="12"/>
  <c r="G99" i="12"/>
  <c r="H99" i="12" s="1"/>
  <c r="D100" i="12"/>
  <c r="E100" i="12"/>
  <c r="F100" i="12"/>
  <c r="G100" i="12"/>
  <c r="D101" i="12"/>
  <c r="E101" i="12"/>
  <c r="F101" i="12"/>
  <c r="G101" i="12"/>
  <c r="H101" i="12" s="1"/>
  <c r="D102" i="12"/>
  <c r="E102" i="12"/>
  <c r="F102" i="12"/>
  <c r="G102" i="12"/>
  <c r="D103" i="12"/>
  <c r="E103" i="12"/>
  <c r="F103" i="12"/>
  <c r="G103" i="12"/>
  <c r="H103" i="12" s="1"/>
  <c r="D104" i="12"/>
  <c r="E104" i="12"/>
  <c r="F104" i="12"/>
  <c r="G104" i="12"/>
  <c r="D105" i="12"/>
  <c r="E105" i="12"/>
  <c r="F105" i="12"/>
  <c r="G105" i="12"/>
  <c r="H105" i="12" s="1"/>
  <c r="D106" i="12"/>
  <c r="E106" i="12"/>
  <c r="F106" i="12"/>
  <c r="G106" i="12"/>
  <c r="D107" i="12"/>
  <c r="E107" i="12"/>
  <c r="F107" i="12"/>
  <c r="G107" i="12"/>
  <c r="H107" i="12" s="1"/>
  <c r="D108" i="12"/>
  <c r="E108" i="12"/>
  <c r="F108" i="12"/>
  <c r="G108" i="12"/>
  <c r="D109" i="12"/>
  <c r="E109" i="12"/>
  <c r="F109" i="12"/>
  <c r="G109" i="12"/>
  <c r="D110" i="12"/>
  <c r="E110" i="12"/>
  <c r="F110" i="12"/>
  <c r="G110" i="12"/>
  <c r="D111" i="12"/>
  <c r="E111" i="12"/>
  <c r="F111" i="12"/>
  <c r="G111" i="12"/>
  <c r="H111" i="12" s="1"/>
  <c r="D112" i="12"/>
  <c r="E112" i="12"/>
  <c r="F112" i="12"/>
  <c r="G112" i="12"/>
  <c r="D113" i="12"/>
  <c r="E113" i="12"/>
  <c r="F113" i="12"/>
  <c r="G113" i="12"/>
  <c r="D114" i="12"/>
  <c r="E114" i="12"/>
  <c r="F114" i="12"/>
  <c r="G114" i="12"/>
  <c r="D115" i="12"/>
  <c r="E115" i="12"/>
  <c r="F115" i="12"/>
  <c r="G115" i="12"/>
  <c r="D116" i="12"/>
  <c r="E116" i="12"/>
  <c r="F116" i="12"/>
  <c r="G116" i="12"/>
  <c r="D117" i="12"/>
  <c r="E117" i="12"/>
  <c r="F117" i="12"/>
  <c r="G117" i="12"/>
  <c r="D118" i="12"/>
  <c r="E118" i="12"/>
  <c r="F118" i="12"/>
  <c r="G118" i="12"/>
  <c r="D119" i="12"/>
  <c r="E119" i="12"/>
  <c r="F119" i="12"/>
  <c r="G119" i="12"/>
  <c r="D120" i="12"/>
  <c r="E120" i="12"/>
  <c r="F120" i="12"/>
  <c r="G120" i="12"/>
  <c r="D121" i="12"/>
  <c r="E121" i="12"/>
  <c r="F121" i="12"/>
  <c r="G121" i="12"/>
  <c r="D122" i="12"/>
  <c r="E122" i="12"/>
  <c r="F122" i="12"/>
  <c r="G122" i="12"/>
  <c r="D123" i="12"/>
  <c r="E123" i="12"/>
  <c r="F123" i="12"/>
  <c r="G123" i="12"/>
  <c r="D124" i="12"/>
  <c r="E124" i="12"/>
  <c r="F124" i="12"/>
  <c r="G124" i="12"/>
  <c r="G95" i="12"/>
  <c r="F95" i="12"/>
  <c r="E95" i="12"/>
  <c r="D95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E64" i="12"/>
  <c r="F64" i="12"/>
  <c r="G64" i="12"/>
  <c r="E65" i="12"/>
  <c r="F65" i="12"/>
  <c r="G65" i="12"/>
  <c r="E66" i="12"/>
  <c r="F66" i="12"/>
  <c r="G66" i="12"/>
  <c r="E67" i="12"/>
  <c r="F67" i="12"/>
  <c r="G67" i="12"/>
  <c r="E68" i="12"/>
  <c r="F68" i="12"/>
  <c r="G68" i="12"/>
  <c r="E69" i="12"/>
  <c r="F69" i="12"/>
  <c r="G69" i="12"/>
  <c r="E70" i="12"/>
  <c r="F70" i="12"/>
  <c r="G70" i="12"/>
  <c r="E71" i="12"/>
  <c r="F71" i="12"/>
  <c r="G71" i="12"/>
  <c r="E72" i="12"/>
  <c r="F72" i="12"/>
  <c r="G72" i="12"/>
  <c r="E73" i="12"/>
  <c r="F73" i="12"/>
  <c r="G73" i="12"/>
  <c r="E74" i="12"/>
  <c r="F74" i="12"/>
  <c r="G74" i="12"/>
  <c r="E75" i="12"/>
  <c r="F75" i="12"/>
  <c r="G75" i="12"/>
  <c r="E76" i="12"/>
  <c r="F76" i="12"/>
  <c r="G76" i="12"/>
  <c r="E77" i="12"/>
  <c r="F77" i="12"/>
  <c r="G77" i="12"/>
  <c r="E78" i="12"/>
  <c r="F78" i="12"/>
  <c r="G78" i="12"/>
  <c r="E79" i="12"/>
  <c r="F79" i="12"/>
  <c r="G79" i="12"/>
  <c r="E80" i="12"/>
  <c r="F80" i="12"/>
  <c r="G80" i="12"/>
  <c r="E81" i="12"/>
  <c r="F81" i="12"/>
  <c r="G81" i="12"/>
  <c r="E82" i="12"/>
  <c r="F82" i="12"/>
  <c r="G82" i="12"/>
  <c r="E83" i="12"/>
  <c r="F83" i="12"/>
  <c r="E84" i="12"/>
  <c r="F84" i="12"/>
  <c r="G84" i="12"/>
  <c r="E85" i="12"/>
  <c r="F85" i="12"/>
  <c r="G85" i="12"/>
  <c r="E86" i="12"/>
  <c r="F86" i="12"/>
  <c r="G86" i="12"/>
  <c r="E87" i="12"/>
  <c r="F87" i="12"/>
  <c r="G87" i="12"/>
  <c r="E88" i="12"/>
  <c r="F88" i="12"/>
  <c r="G88" i="12"/>
  <c r="E89" i="12"/>
  <c r="F89" i="12"/>
  <c r="G89" i="12"/>
  <c r="E90" i="12"/>
  <c r="F90" i="12"/>
  <c r="G90" i="12"/>
  <c r="E91" i="12"/>
  <c r="F91" i="12"/>
  <c r="G91" i="12"/>
  <c r="E92" i="12"/>
  <c r="F92" i="12"/>
  <c r="G92" i="12"/>
  <c r="G63" i="12"/>
  <c r="F63" i="12"/>
  <c r="E63" i="12"/>
  <c r="D143" i="12"/>
  <c r="D142" i="12"/>
  <c r="D141" i="12"/>
  <c r="D140" i="12"/>
  <c r="D139" i="12"/>
  <c r="D137" i="12"/>
  <c r="D136" i="12"/>
  <c r="D135" i="12"/>
  <c r="D134" i="12"/>
  <c r="D133" i="12"/>
  <c r="D132" i="12"/>
  <c r="D131" i="12"/>
  <c r="D129" i="12"/>
  <c r="D130" i="12"/>
  <c r="D128" i="12"/>
  <c r="D127" i="12"/>
  <c r="D159" i="12"/>
  <c r="D63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59" i="12"/>
  <c r="C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159" i="12"/>
  <c r="B127" i="12"/>
  <c r="B95" i="12"/>
  <c r="B63" i="12"/>
  <c r="B6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95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63" i="12"/>
  <c r="H161" i="12" l="1"/>
  <c r="H90" i="12"/>
  <c r="I90" i="12" s="1"/>
  <c r="H174" i="12"/>
  <c r="H114" i="12"/>
  <c r="H108" i="12"/>
  <c r="H106" i="12"/>
  <c r="H104" i="12"/>
  <c r="H102" i="12"/>
  <c r="H100" i="12"/>
  <c r="H98" i="12"/>
  <c r="H96" i="12"/>
  <c r="H185" i="12"/>
  <c r="H169" i="12"/>
  <c r="H177" i="12"/>
  <c r="H166" i="12"/>
  <c r="H182" i="12"/>
  <c r="H109" i="12"/>
  <c r="H113" i="12"/>
  <c r="H119" i="12"/>
  <c r="H117" i="12"/>
  <c r="H122" i="12"/>
  <c r="H121" i="12"/>
  <c r="H165" i="12"/>
  <c r="H173" i="12"/>
  <c r="H181" i="12"/>
  <c r="H162" i="12"/>
  <c r="H175" i="12"/>
  <c r="H186" i="12"/>
  <c r="H95" i="12"/>
  <c r="H188" i="12"/>
  <c r="H159" i="12"/>
  <c r="H163" i="12"/>
  <c r="H171" i="12"/>
  <c r="H179" i="12"/>
  <c r="H187" i="12"/>
  <c r="H82" i="12"/>
  <c r="I82" i="12" s="1"/>
  <c r="H170" i="12"/>
  <c r="H183" i="12"/>
  <c r="H115" i="12"/>
  <c r="H172" i="12"/>
  <c r="H180" i="12"/>
  <c r="H110" i="12"/>
  <c r="H120" i="12"/>
  <c r="H124" i="12"/>
  <c r="H160" i="12"/>
  <c r="H168" i="12"/>
  <c r="H176" i="12"/>
  <c r="H184" i="12"/>
  <c r="H167" i="12"/>
  <c r="H178" i="12"/>
  <c r="H123" i="12"/>
  <c r="H164" i="12"/>
  <c r="H112" i="12"/>
  <c r="H116" i="12"/>
  <c r="H118" i="12"/>
  <c r="H77" i="12"/>
  <c r="H74" i="12"/>
  <c r="I74" i="12" s="1"/>
  <c r="H66" i="12"/>
  <c r="H63" i="12"/>
  <c r="H88" i="12"/>
  <c r="H80" i="12"/>
  <c r="I80" i="12" s="1"/>
  <c r="H72" i="12"/>
  <c r="I72" i="12" s="1"/>
  <c r="H64" i="12"/>
  <c r="H69" i="12"/>
  <c r="I69" i="12" s="1"/>
  <c r="H85" i="12"/>
  <c r="I85" i="12" s="1"/>
  <c r="H89" i="12"/>
  <c r="H81" i="12"/>
  <c r="I81" i="12" s="1"/>
  <c r="H73" i="12"/>
  <c r="I73" i="12" s="1"/>
  <c r="H65" i="12"/>
  <c r="I65" i="12" s="1"/>
  <c r="H87" i="12"/>
  <c r="I87" i="12" s="1"/>
  <c r="H79" i="12"/>
  <c r="I79" i="12" s="1"/>
  <c r="H71" i="12"/>
  <c r="H92" i="12"/>
  <c r="I92" i="12" s="1"/>
  <c r="H84" i="12"/>
  <c r="H76" i="12"/>
  <c r="H68" i="12"/>
  <c r="I68" i="12" s="1"/>
  <c r="H91" i="12"/>
  <c r="I91" i="12" s="1"/>
  <c r="H86" i="12"/>
  <c r="I86" i="12" s="1"/>
  <c r="H78" i="12"/>
  <c r="H75" i="12"/>
  <c r="I75" i="12" s="1"/>
  <c r="H70" i="12"/>
  <c r="I70" i="12" s="1"/>
  <c r="H67" i="12"/>
  <c r="I67" i="12" s="1"/>
  <c r="I129" i="12" l="1"/>
  <c r="I71" i="12"/>
  <c r="I163" i="12"/>
  <c r="I64" i="12"/>
  <c r="I162" i="12"/>
  <c r="I186" i="12"/>
  <c r="I165" i="12"/>
  <c r="I88" i="12"/>
  <c r="I101" i="12" s="1"/>
  <c r="I167" i="12"/>
  <c r="I76" i="12"/>
  <c r="I84" i="12"/>
  <c r="I169" i="12"/>
  <c r="I168" i="12"/>
  <c r="I89" i="12"/>
  <c r="I104" i="12" s="1"/>
  <c r="I66" i="12"/>
  <c r="I166" i="12"/>
  <c r="I77" i="12"/>
  <c r="I170" i="12"/>
  <c r="I78" i="12"/>
  <c r="I139" i="12"/>
  <c r="I159" i="12"/>
  <c r="I188" i="12"/>
  <c r="I63" i="12"/>
  <c r="I127" i="12"/>
  <c r="I154" i="12"/>
  <c r="J155" i="12"/>
  <c r="I142" i="12"/>
  <c r="I110" i="12"/>
  <c r="I174" i="12"/>
  <c r="I109" i="12"/>
  <c r="I173" i="12"/>
  <c r="I141" i="12"/>
  <c r="I143" i="12"/>
  <c r="I175" i="12"/>
  <c r="I183" i="12"/>
  <c r="I151" i="12"/>
  <c r="I119" i="12"/>
  <c r="J152" i="12"/>
  <c r="J132" i="12"/>
  <c r="I97" i="12"/>
  <c r="I161" i="12"/>
  <c r="J151" i="12"/>
  <c r="J131" i="12"/>
  <c r="I105" i="12"/>
  <c r="I137" i="12"/>
  <c r="I184" i="12"/>
  <c r="I152" i="12"/>
  <c r="I114" i="12"/>
  <c r="I178" i="12"/>
  <c r="I146" i="12"/>
  <c r="J150" i="12"/>
  <c r="J140" i="12"/>
  <c r="J130" i="12"/>
  <c r="I99" i="12"/>
  <c r="I131" i="12"/>
  <c r="I140" i="12"/>
  <c r="I108" i="12"/>
  <c r="I172" i="12"/>
  <c r="I177" i="12"/>
  <c r="I145" i="12"/>
  <c r="J136" i="12"/>
  <c r="I133" i="12"/>
  <c r="J134" i="12"/>
  <c r="I96" i="12"/>
  <c r="I160" i="12"/>
  <c r="I128" i="12"/>
  <c r="I118" i="12"/>
  <c r="I150" i="12"/>
  <c r="I182" i="12"/>
  <c r="I136" i="12"/>
  <c r="J143" i="12"/>
  <c r="I187" i="12"/>
  <c r="I155" i="12"/>
  <c r="I176" i="12"/>
  <c r="I144" i="12"/>
  <c r="I112" i="12"/>
  <c r="J141" i="12"/>
  <c r="J149" i="12"/>
  <c r="J139" i="12"/>
  <c r="J129" i="12"/>
  <c r="I102" i="12"/>
  <c r="I134" i="12"/>
  <c r="I180" i="12"/>
  <c r="I148" i="12"/>
  <c r="I185" i="12"/>
  <c r="I153" i="12"/>
  <c r="I121" i="12"/>
  <c r="I98" i="12"/>
  <c r="I130" i="12"/>
  <c r="J146" i="12"/>
  <c r="I103" i="12"/>
  <c r="I135" i="12"/>
  <c r="J154" i="12"/>
  <c r="J133" i="12"/>
  <c r="J156" i="12"/>
  <c r="J148" i="12"/>
  <c r="J137" i="12"/>
  <c r="J128" i="12"/>
  <c r="I171" i="12"/>
  <c r="I107" i="12"/>
  <c r="I124" i="12"/>
  <c r="I156" i="12"/>
  <c r="I117" i="12"/>
  <c r="I149" i="12"/>
  <c r="I181" i="12"/>
  <c r="I138" i="12"/>
  <c r="I116" i="12"/>
  <c r="I120" i="12"/>
  <c r="I111" i="12"/>
  <c r="I123" i="12"/>
  <c r="P13" i="15"/>
  <c r="P19" i="15"/>
  <c r="P15" i="15"/>
  <c r="P28" i="15"/>
  <c r="P32" i="15"/>
  <c r="P25" i="15"/>
  <c r="P27" i="15"/>
  <c r="P8" i="15"/>
  <c r="P21" i="15"/>
  <c r="P30" i="15"/>
  <c r="P7" i="15"/>
  <c r="P33" i="15"/>
  <c r="P10" i="15"/>
  <c r="P17" i="15"/>
  <c r="P14" i="15"/>
  <c r="P16" i="15"/>
  <c r="P31" i="15"/>
  <c r="P26" i="15"/>
  <c r="P29" i="15"/>
  <c r="P6" i="15"/>
  <c r="P9" i="15"/>
  <c r="P20" i="15"/>
  <c r="P5" i="15"/>
  <c r="P12" i="15"/>
  <c r="P24" i="15"/>
  <c r="P11" i="15"/>
  <c r="P22" i="15"/>
  <c r="P18" i="15"/>
  <c r="P23" i="15"/>
  <c r="P4" i="15"/>
  <c r="Q13" i="15"/>
  <c r="R13" i="15"/>
  <c r="Q28" i="15"/>
  <c r="R28" i="15"/>
  <c r="Q32" i="15"/>
  <c r="R32" i="15"/>
  <c r="Q25" i="15"/>
  <c r="R25" i="15"/>
  <c r="Q27" i="15"/>
  <c r="R27" i="15"/>
  <c r="Q8" i="15"/>
  <c r="R8" i="15"/>
  <c r="Q21" i="15"/>
  <c r="R21" i="15"/>
  <c r="Q30" i="15"/>
  <c r="Q7" i="15"/>
  <c r="R7" i="15"/>
  <c r="Q33" i="15"/>
  <c r="R33" i="15"/>
  <c r="Q10" i="15"/>
  <c r="R10" i="15"/>
  <c r="Q17" i="15"/>
  <c r="R17" i="15"/>
  <c r="Q14" i="15"/>
  <c r="R14" i="15"/>
  <c r="Q16" i="15"/>
  <c r="R16" i="15"/>
  <c r="Q31" i="15"/>
  <c r="R31" i="15"/>
  <c r="Q26" i="15"/>
  <c r="R26" i="15"/>
  <c r="Q29" i="15"/>
  <c r="R29" i="15"/>
  <c r="Q6" i="15"/>
  <c r="R6" i="15"/>
  <c r="Q9" i="15"/>
  <c r="R9" i="15"/>
  <c r="Q20" i="15"/>
  <c r="R20" i="15"/>
  <c r="Q5" i="15"/>
  <c r="R5" i="15"/>
  <c r="Q11" i="15"/>
  <c r="R11" i="15"/>
  <c r="Q22" i="15"/>
  <c r="R22" i="15"/>
  <c r="Q18" i="15"/>
  <c r="R18" i="15"/>
  <c r="Q23" i="15"/>
  <c r="R23" i="15"/>
  <c r="R4" i="15"/>
  <c r="Q4" i="15"/>
  <c r="D4" i="15"/>
  <c r="F5" i="15"/>
  <c r="D5" i="15"/>
  <c r="G118" i="15"/>
  <c r="I122" i="12" l="1"/>
  <c r="I106" i="12"/>
  <c r="I95" i="12"/>
  <c r="C38" i="12"/>
  <c r="H18" i="16" l="1"/>
  <c r="H19" i="16"/>
  <c r="H20" i="16"/>
  <c r="H21" i="16"/>
  <c r="H22" i="16"/>
  <c r="H23" i="16"/>
  <c r="H24" i="16"/>
  <c r="E18" i="16"/>
  <c r="E19" i="16"/>
  <c r="E20" i="16"/>
  <c r="E21" i="16"/>
  <c r="E22" i="16"/>
  <c r="E23" i="16"/>
  <c r="E24" i="16"/>
  <c r="C28" i="12"/>
  <c r="D28" i="12"/>
  <c r="C23" i="12"/>
  <c r="D23" i="12"/>
  <c r="C20" i="12"/>
  <c r="D20" i="12"/>
  <c r="C18" i="12"/>
  <c r="D18" i="12"/>
  <c r="C14" i="12"/>
  <c r="D14" i="12"/>
  <c r="C25" i="12"/>
  <c r="D25" i="12"/>
  <c r="G50" i="7"/>
  <c r="E50" i="7"/>
  <c r="I49" i="7"/>
  <c r="H49" i="7"/>
  <c r="G48" i="7"/>
  <c r="F48" i="7"/>
  <c r="E48" i="7"/>
  <c r="I49" i="10"/>
  <c r="H49" i="10"/>
  <c r="G49" i="10"/>
  <c r="E49" i="10"/>
  <c r="E48" i="10"/>
  <c r="I50" i="11"/>
  <c r="H50" i="11"/>
  <c r="G50" i="11"/>
  <c r="H49" i="11"/>
  <c r="G49" i="11"/>
  <c r="F49" i="11"/>
  <c r="I49" i="12"/>
  <c r="G55" i="7"/>
  <c r="E55" i="7"/>
  <c r="E45" i="7"/>
  <c r="G43" i="7"/>
  <c r="E39" i="7"/>
  <c r="E38" i="7"/>
  <c r="I37" i="7"/>
  <c r="I55" i="7" s="1"/>
  <c r="H37" i="7"/>
  <c r="H39" i="7" s="1"/>
  <c r="G37" i="7"/>
  <c r="G49" i="7" s="1"/>
  <c r="F37" i="7"/>
  <c r="F54" i="7" s="1"/>
  <c r="E37" i="7"/>
  <c r="E49" i="7" s="1"/>
  <c r="E55" i="10"/>
  <c r="I53" i="10"/>
  <c r="E45" i="10"/>
  <c r="I43" i="10"/>
  <c r="E43" i="10"/>
  <c r="I40" i="10"/>
  <c r="E39" i="10"/>
  <c r="E38" i="10"/>
  <c r="I37" i="10"/>
  <c r="I55" i="10" s="1"/>
  <c r="H37" i="10"/>
  <c r="H38" i="10" s="1"/>
  <c r="G37" i="10"/>
  <c r="G53" i="10" s="1"/>
  <c r="F37" i="10"/>
  <c r="F54" i="10" s="1"/>
  <c r="E37" i="10"/>
  <c r="E53" i="10" s="1"/>
  <c r="H55" i="11"/>
  <c r="H54" i="11"/>
  <c r="I53" i="11"/>
  <c r="H53" i="11"/>
  <c r="H44" i="11"/>
  <c r="G44" i="11"/>
  <c r="E44" i="11"/>
  <c r="I43" i="11"/>
  <c r="H43" i="11"/>
  <c r="G43" i="11"/>
  <c r="H39" i="11"/>
  <c r="G39" i="11"/>
  <c r="F38" i="11"/>
  <c r="I37" i="11"/>
  <c r="I55" i="11" s="1"/>
  <c r="H37" i="11"/>
  <c r="H48" i="11" s="1"/>
  <c r="G37" i="11"/>
  <c r="G53" i="11" s="1"/>
  <c r="F37" i="11"/>
  <c r="F54" i="11" s="1"/>
  <c r="E37" i="11"/>
  <c r="E49" i="11" s="1"/>
  <c r="I37" i="12"/>
  <c r="I48" i="12" s="1"/>
  <c r="H37" i="12"/>
  <c r="H53" i="12" s="1"/>
  <c r="G37" i="12"/>
  <c r="G49" i="12" s="1"/>
  <c r="F37" i="12"/>
  <c r="F54" i="12" s="1"/>
  <c r="E37" i="12"/>
  <c r="E50" i="12" s="1"/>
  <c r="G69" i="5"/>
  <c r="G70" i="5"/>
  <c r="G71" i="5"/>
  <c r="M71" i="5" s="1"/>
  <c r="G72" i="5"/>
  <c r="M72" i="5" s="1"/>
  <c r="G73" i="5"/>
  <c r="M73" i="5" s="1"/>
  <c r="G74" i="5"/>
  <c r="M74" i="5" s="1"/>
  <c r="G75" i="5"/>
  <c r="G76" i="5"/>
  <c r="M76" i="5" s="1"/>
  <c r="G77" i="5"/>
  <c r="M77" i="5" s="1"/>
  <c r="G78" i="5"/>
  <c r="G79" i="5"/>
  <c r="G80" i="5"/>
  <c r="M80" i="5" s="1"/>
  <c r="G81" i="5"/>
  <c r="M81" i="5" s="1"/>
  <c r="P81" i="5" s="1"/>
  <c r="G82" i="5"/>
  <c r="M82" i="5" s="1"/>
  <c r="G83" i="5"/>
  <c r="G84" i="5"/>
  <c r="M84" i="5" s="1"/>
  <c r="G85" i="5"/>
  <c r="M85" i="5" s="1"/>
  <c r="P85" i="5" s="1"/>
  <c r="G86" i="5"/>
  <c r="M86" i="5" s="1"/>
  <c r="G87" i="5"/>
  <c r="M87" i="5" s="1"/>
  <c r="G88" i="5"/>
  <c r="M88" i="5" s="1"/>
  <c r="G89" i="5"/>
  <c r="M89" i="5" s="1"/>
  <c r="G90" i="5"/>
  <c r="M90" i="5" s="1"/>
  <c r="P90" i="5" s="1"/>
  <c r="G91" i="5"/>
  <c r="M91" i="5" s="1"/>
  <c r="P91" i="5" s="1"/>
  <c r="G92" i="5"/>
  <c r="M92" i="5" s="1"/>
  <c r="G93" i="5"/>
  <c r="M93" i="5" s="1"/>
  <c r="G94" i="5"/>
  <c r="M94" i="5" s="1"/>
  <c r="G95" i="5"/>
  <c r="M95" i="5" s="1"/>
  <c r="G96" i="5"/>
  <c r="M96" i="5" s="1"/>
  <c r="G97" i="5"/>
  <c r="M97" i="5" s="1"/>
  <c r="G98" i="5"/>
  <c r="M98" i="5" s="1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53" i="5"/>
  <c r="M53" i="5" s="1"/>
  <c r="G54" i="5"/>
  <c r="M54" i="5" s="1"/>
  <c r="P54" i="5" s="1"/>
  <c r="G55" i="5"/>
  <c r="G56" i="5"/>
  <c r="M56" i="5" s="1"/>
  <c r="G57" i="5"/>
  <c r="M57" i="5" s="1"/>
  <c r="G58" i="5"/>
  <c r="M58" i="5" s="1"/>
  <c r="P58" i="5" s="1"/>
  <c r="G59" i="5"/>
  <c r="M59" i="5" s="1"/>
  <c r="G60" i="5"/>
  <c r="M60" i="5" s="1"/>
  <c r="G61" i="5"/>
  <c r="M61" i="5" s="1"/>
  <c r="G62" i="5"/>
  <c r="M62" i="5" s="1"/>
  <c r="G63" i="5"/>
  <c r="G64" i="5"/>
  <c r="M64" i="5" s="1"/>
  <c r="G65" i="5"/>
  <c r="M65" i="5" s="1"/>
  <c r="P65" i="5" s="1"/>
  <c r="G66" i="5"/>
  <c r="M66" i="5" s="1"/>
  <c r="G67" i="5"/>
  <c r="M67" i="5" s="1"/>
  <c r="G68" i="5"/>
  <c r="M68" i="5" s="1"/>
  <c r="P68" i="5" s="1"/>
  <c r="G28" i="5"/>
  <c r="M28" i="5" s="1"/>
  <c r="G29" i="5"/>
  <c r="M29" i="5" s="1"/>
  <c r="G30" i="5"/>
  <c r="M30" i="5" s="1"/>
  <c r="G31" i="5"/>
  <c r="M31" i="5" s="1"/>
  <c r="P31" i="5" s="1"/>
  <c r="G32" i="5"/>
  <c r="M32" i="5" s="1"/>
  <c r="P32" i="5" s="1"/>
  <c r="G33" i="5"/>
  <c r="M33" i="5" s="1"/>
  <c r="P33" i="5" s="1"/>
  <c r="G34" i="5"/>
  <c r="G35" i="5"/>
  <c r="M35" i="5" s="1"/>
  <c r="G36" i="5"/>
  <c r="M36" i="5" s="1"/>
  <c r="P36" i="5" s="1"/>
  <c r="G37" i="5"/>
  <c r="M37" i="5" s="1"/>
  <c r="P37" i="5" s="1"/>
  <c r="G38" i="5"/>
  <c r="M38" i="5" s="1"/>
  <c r="AA79" i="4"/>
  <c r="AB79" i="4"/>
  <c r="AC79" i="4"/>
  <c r="AD79" i="4"/>
  <c r="AE79" i="4"/>
  <c r="AF79" i="4"/>
  <c r="AG79" i="4"/>
  <c r="AH79" i="4"/>
  <c r="AI79" i="4"/>
  <c r="AJ79" i="4"/>
  <c r="AA80" i="4"/>
  <c r="AB80" i="4"/>
  <c r="AC80" i="4"/>
  <c r="AD80" i="4"/>
  <c r="AE80" i="4"/>
  <c r="AF80" i="4"/>
  <c r="AG80" i="4"/>
  <c r="AH80" i="4"/>
  <c r="AI80" i="4"/>
  <c r="AJ80" i="4"/>
  <c r="AA81" i="4"/>
  <c r="AB81" i="4"/>
  <c r="AC81" i="4"/>
  <c r="AD81" i="4"/>
  <c r="AE81" i="4"/>
  <c r="AF81" i="4"/>
  <c r="AG81" i="4"/>
  <c r="AH81" i="4"/>
  <c r="AI81" i="4"/>
  <c r="AJ81" i="4"/>
  <c r="AA82" i="4"/>
  <c r="AB82" i="4"/>
  <c r="AC82" i="4"/>
  <c r="AD82" i="4"/>
  <c r="AE82" i="4"/>
  <c r="AF82" i="4"/>
  <c r="AG82" i="4"/>
  <c r="AH82" i="4"/>
  <c r="AI82" i="4"/>
  <c r="AJ82" i="4"/>
  <c r="AA83" i="4"/>
  <c r="AB83" i="4"/>
  <c r="AC83" i="4"/>
  <c r="AD83" i="4"/>
  <c r="AE83" i="4"/>
  <c r="AF83" i="4"/>
  <c r="AG83" i="4"/>
  <c r="AH83" i="4"/>
  <c r="AI83" i="4"/>
  <c r="AJ83" i="4"/>
  <c r="AA84" i="4"/>
  <c r="AB84" i="4"/>
  <c r="AC84" i="4"/>
  <c r="AD84" i="4"/>
  <c r="AE84" i="4"/>
  <c r="AF84" i="4"/>
  <c r="AG84" i="4"/>
  <c r="AH84" i="4"/>
  <c r="AI84" i="4"/>
  <c r="AJ84" i="4"/>
  <c r="AA85" i="4"/>
  <c r="AB85" i="4"/>
  <c r="AC85" i="4"/>
  <c r="AD85" i="4"/>
  <c r="AE85" i="4"/>
  <c r="AF85" i="4"/>
  <c r="AG85" i="4"/>
  <c r="AH85" i="4"/>
  <c r="AI85" i="4"/>
  <c r="AJ85" i="4"/>
  <c r="AA86" i="4"/>
  <c r="AB86" i="4"/>
  <c r="AC86" i="4"/>
  <c r="AD86" i="4"/>
  <c r="AE86" i="4"/>
  <c r="AF86" i="4"/>
  <c r="AG86" i="4"/>
  <c r="AH86" i="4"/>
  <c r="AI86" i="4"/>
  <c r="AJ86" i="4"/>
  <c r="AA87" i="4"/>
  <c r="AB87" i="4"/>
  <c r="AC87" i="4"/>
  <c r="AD87" i="4"/>
  <c r="AE87" i="4"/>
  <c r="AF87" i="4"/>
  <c r="AG87" i="4"/>
  <c r="AH87" i="4"/>
  <c r="AI87" i="4"/>
  <c r="AJ87" i="4"/>
  <c r="AA88" i="4"/>
  <c r="AB88" i="4"/>
  <c r="AC88" i="4"/>
  <c r="AD88" i="4"/>
  <c r="AE88" i="4"/>
  <c r="AF88" i="4"/>
  <c r="AG88" i="4"/>
  <c r="AH88" i="4"/>
  <c r="AI88" i="4"/>
  <c r="AJ88" i="4"/>
  <c r="AA89" i="4"/>
  <c r="AB89" i="4"/>
  <c r="AC89" i="4"/>
  <c r="AD89" i="4"/>
  <c r="AE89" i="4"/>
  <c r="AF89" i="4"/>
  <c r="AG89" i="4"/>
  <c r="AH89" i="4"/>
  <c r="AI89" i="4"/>
  <c r="AJ89" i="4"/>
  <c r="AA90" i="4"/>
  <c r="AB90" i="4"/>
  <c r="AC90" i="4"/>
  <c r="AD90" i="4"/>
  <c r="AE90" i="4"/>
  <c r="AF90" i="4"/>
  <c r="AG90" i="4"/>
  <c r="AH90" i="4"/>
  <c r="AI90" i="4"/>
  <c r="AJ90" i="4"/>
  <c r="AA91" i="4"/>
  <c r="AB91" i="4"/>
  <c r="AC91" i="4"/>
  <c r="AD91" i="4"/>
  <c r="AE91" i="4"/>
  <c r="AF91" i="4"/>
  <c r="AG91" i="4"/>
  <c r="AH91" i="4"/>
  <c r="AI91" i="4"/>
  <c r="AJ91" i="4"/>
  <c r="AA92" i="4"/>
  <c r="AB92" i="4"/>
  <c r="AC92" i="4"/>
  <c r="AD92" i="4"/>
  <c r="AE92" i="4"/>
  <c r="AF92" i="4"/>
  <c r="AG92" i="4"/>
  <c r="AH92" i="4"/>
  <c r="AI92" i="4"/>
  <c r="AJ92" i="4"/>
  <c r="AA93" i="4"/>
  <c r="AB93" i="4"/>
  <c r="AC93" i="4"/>
  <c r="AD93" i="4"/>
  <c r="AE93" i="4"/>
  <c r="AF93" i="4"/>
  <c r="AG93" i="4"/>
  <c r="AH93" i="4"/>
  <c r="AI93" i="4"/>
  <c r="AJ93" i="4"/>
  <c r="AA94" i="4"/>
  <c r="AB94" i="4"/>
  <c r="AC94" i="4"/>
  <c r="AD94" i="4"/>
  <c r="AE94" i="4"/>
  <c r="AF94" i="4"/>
  <c r="AG94" i="4"/>
  <c r="AH94" i="4"/>
  <c r="AI94" i="4"/>
  <c r="AJ94" i="4"/>
  <c r="AA95" i="4"/>
  <c r="AB95" i="4"/>
  <c r="AC95" i="4"/>
  <c r="AD95" i="4"/>
  <c r="AE95" i="4"/>
  <c r="AF95" i="4"/>
  <c r="AG95" i="4"/>
  <c r="AH95" i="4"/>
  <c r="AI95" i="4"/>
  <c r="AJ95" i="4"/>
  <c r="AA96" i="4"/>
  <c r="AB96" i="4"/>
  <c r="AC96" i="4"/>
  <c r="AD96" i="4"/>
  <c r="AE96" i="4"/>
  <c r="AF96" i="4"/>
  <c r="AG96" i="4"/>
  <c r="AH96" i="4"/>
  <c r="AI96" i="4"/>
  <c r="AJ96" i="4"/>
  <c r="AA97" i="4"/>
  <c r="AB97" i="4"/>
  <c r="AC97" i="4"/>
  <c r="AD97" i="4"/>
  <c r="AE97" i="4"/>
  <c r="AF97" i="4"/>
  <c r="AG97" i="4"/>
  <c r="AH97" i="4"/>
  <c r="AI97" i="4"/>
  <c r="AJ97" i="4"/>
  <c r="AA98" i="4"/>
  <c r="AB98" i="4"/>
  <c r="AC98" i="4"/>
  <c r="AD98" i="4"/>
  <c r="AE98" i="4"/>
  <c r="AF98" i="4"/>
  <c r="AG98" i="4"/>
  <c r="AH98" i="4"/>
  <c r="AI98" i="4"/>
  <c r="AJ98" i="4"/>
  <c r="AA99" i="4"/>
  <c r="AB99" i="4"/>
  <c r="AC99" i="4"/>
  <c r="AD99" i="4"/>
  <c r="AE99" i="4"/>
  <c r="AF99" i="4"/>
  <c r="AG99" i="4"/>
  <c r="AH99" i="4"/>
  <c r="AI99" i="4"/>
  <c r="AJ99" i="4"/>
  <c r="AA100" i="4"/>
  <c r="AB100" i="4"/>
  <c r="AC100" i="4"/>
  <c r="AD100" i="4"/>
  <c r="AE100" i="4"/>
  <c r="AF100" i="4"/>
  <c r="AG100" i="4"/>
  <c r="AH100" i="4"/>
  <c r="AI100" i="4"/>
  <c r="AJ100" i="4"/>
  <c r="AA101" i="4"/>
  <c r="AB101" i="4"/>
  <c r="AC101" i="4"/>
  <c r="AD101" i="4"/>
  <c r="AE101" i="4"/>
  <c r="AF101" i="4"/>
  <c r="AG101" i="4"/>
  <c r="AH101" i="4"/>
  <c r="AI101" i="4"/>
  <c r="AJ101" i="4"/>
  <c r="AA102" i="4"/>
  <c r="AB102" i="4"/>
  <c r="AC102" i="4"/>
  <c r="AD102" i="4"/>
  <c r="AE102" i="4"/>
  <c r="AF102" i="4"/>
  <c r="AG102" i="4"/>
  <c r="AH102" i="4"/>
  <c r="AI102" i="4"/>
  <c r="AJ102" i="4"/>
  <c r="AA103" i="4"/>
  <c r="AB103" i="4"/>
  <c r="AC103" i="4"/>
  <c r="AD103" i="4"/>
  <c r="AE103" i="4"/>
  <c r="AF103" i="4"/>
  <c r="AG103" i="4"/>
  <c r="AH103" i="4"/>
  <c r="AI103" i="4"/>
  <c r="AJ103" i="4"/>
  <c r="AA104" i="4"/>
  <c r="AB104" i="4"/>
  <c r="AC104" i="4"/>
  <c r="AD104" i="4"/>
  <c r="AE104" i="4"/>
  <c r="AF104" i="4"/>
  <c r="AG104" i="4"/>
  <c r="AH104" i="4"/>
  <c r="AI104" i="4"/>
  <c r="AJ104" i="4"/>
  <c r="AA105" i="4"/>
  <c r="AB105" i="4"/>
  <c r="AC105" i="4"/>
  <c r="AD105" i="4"/>
  <c r="AE105" i="4"/>
  <c r="AF105" i="4"/>
  <c r="AG105" i="4"/>
  <c r="AH105" i="4"/>
  <c r="AI105" i="4"/>
  <c r="AJ105" i="4"/>
  <c r="AA106" i="4"/>
  <c r="AB106" i="4"/>
  <c r="AC106" i="4"/>
  <c r="AD106" i="4"/>
  <c r="AE106" i="4"/>
  <c r="AF106" i="4"/>
  <c r="AG106" i="4"/>
  <c r="AH106" i="4"/>
  <c r="AI106" i="4"/>
  <c r="AJ106" i="4"/>
  <c r="AA107" i="4"/>
  <c r="AB107" i="4"/>
  <c r="AC107" i="4"/>
  <c r="AD107" i="4"/>
  <c r="AE107" i="4"/>
  <c r="AF107" i="4"/>
  <c r="AG107" i="4"/>
  <c r="AH107" i="4"/>
  <c r="AI107" i="4"/>
  <c r="AJ107" i="4"/>
  <c r="AG78" i="4"/>
  <c r="AH78" i="4"/>
  <c r="AI78" i="4"/>
  <c r="AJ78" i="4"/>
  <c r="AB78" i="4"/>
  <c r="AC78" i="4"/>
  <c r="AD78" i="4"/>
  <c r="AE78" i="4"/>
  <c r="AF78" i="4"/>
  <c r="AA78" i="4"/>
  <c r="AG42" i="4"/>
  <c r="AH42" i="4"/>
  <c r="AI42" i="4"/>
  <c r="AJ42" i="4"/>
  <c r="AG43" i="4"/>
  <c r="AH43" i="4"/>
  <c r="AI43" i="4"/>
  <c r="AJ43" i="4"/>
  <c r="AG44" i="4"/>
  <c r="AH44" i="4"/>
  <c r="AI44" i="4"/>
  <c r="AJ44" i="4"/>
  <c r="AG45" i="4"/>
  <c r="AH45" i="4"/>
  <c r="AI45" i="4"/>
  <c r="AJ45" i="4"/>
  <c r="AG46" i="4"/>
  <c r="AH46" i="4"/>
  <c r="AI46" i="4"/>
  <c r="AJ46" i="4"/>
  <c r="AG47" i="4"/>
  <c r="AH47" i="4"/>
  <c r="AI47" i="4"/>
  <c r="AJ47" i="4"/>
  <c r="AG48" i="4"/>
  <c r="AH48" i="4"/>
  <c r="AI48" i="4"/>
  <c r="AJ48" i="4"/>
  <c r="AG49" i="4"/>
  <c r="AH49" i="4"/>
  <c r="AI49" i="4"/>
  <c r="AJ49" i="4"/>
  <c r="AG50" i="4"/>
  <c r="AH50" i="4"/>
  <c r="AI50" i="4"/>
  <c r="AJ50" i="4"/>
  <c r="AG51" i="4"/>
  <c r="AH51" i="4"/>
  <c r="AI51" i="4"/>
  <c r="AJ51" i="4"/>
  <c r="AG52" i="4"/>
  <c r="AH52" i="4"/>
  <c r="AI52" i="4"/>
  <c r="AJ52" i="4"/>
  <c r="AG53" i="4"/>
  <c r="AH53" i="4"/>
  <c r="AI53" i="4"/>
  <c r="AJ53" i="4"/>
  <c r="AG54" i="4"/>
  <c r="AH54" i="4"/>
  <c r="AI54" i="4"/>
  <c r="AJ54" i="4"/>
  <c r="AG55" i="4"/>
  <c r="AH55" i="4"/>
  <c r="AI55" i="4"/>
  <c r="AJ55" i="4"/>
  <c r="AG56" i="4"/>
  <c r="AH56" i="4"/>
  <c r="AI56" i="4"/>
  <c r="AJ56" i="4"/>
  <c r="AG57" i="4"/>
  <c r="AH57" i="4"/>
  <c r="AI57" i="4"/>
  <c r="AJ57" i="4"/>
  <c r="AG58" i="4"/>
  <c r="AH58" i="4"/>
  <c r="AI58" i="4"/>
  <c r="AJ58" i="4"/>
  <c r="AG59" i="4"/>
  <c r="AH59" i="4"/>
  <c r="AI59" i="4"/>
  <c r="AJ59" i="4"/>
  <c r="AG60" i="4"/>
  <c r="AH60" i="4"/>
  <c r="AI60" i="4"/>
  <c r="AJ60" i="4"/>
  <c r="AG61" i="4"/>
  <c r="AH61" i="4"/>
  <c r="AI61" i="4"/>
  <c r="AJ61" i="4"/>
  <c r="AG62" i="4"/>
  <c r="AH62" i="4"/>
  <c r="AI62" i="4"/>
  <c r="AJ62" i="4"/>
  <c r="AG63" i="4"/>
  <c r="AH63" i="4"/>
  <c r="AI63" i="4"/>
  <c r="AJ63" i="4"/>
  <c r="AG64" i="4"/>
  <c r="AH64" i="4"/>
  <c r="AI64" i="4"/>
  <c r="AJ64" i="4"/>
  <c r="AG65" i="4"/>
  <c r="AH65" i="4"/>
  <c r="AI65" i="4"/>
  <c r="AJ65" i="4"/>
  <c r="AG66" i="4"/>
  <c r="AH66" i="4"/>
  <c r="AI66" i="4"/>
  <c r="AJ66" i="4"/>
  <c r="AG67" i="4"/>
  <c r="AH67" i="4"/>
  <c r="AI67" i="4"/>
  <c r="AJ67" i="4"/>
  <c r="AG68" i="4"/>
  <c r="AH68" i="4"/>
  <c r="AI68" i="4"/>
  <c r="AJ68" i="4"/>
  <c r="AG69" i="4"/>
  <c r="AH69" i="4"/>
  <c r="AI69" i="4"/>
  <c r="AJ69" i="4"/>
  <c r="AG70" i="4"/>
  <c r="AH70" i="4"/>
  <c r="AI70" i="4"/>
  <c r="AJ70" i="4"/>
  <c r="AG71" i="4"/>
  <c r="AH71" i="4"/>
  <c r="AI71" i="4"/>
  <c r="AJ71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42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42" i="4"/>
  <c r="W78" i="4"/>
  <c r="X78" i="4"/>
  <c r="Y78" i="4"/>
  <c r="Z78" i="4"/>
  <c r="W79" i="4"/>
  <c r="X79" i="4"/>
  <c r="Y79" i="4"/>
  <c r="Z79" i="4"/>
  <c r="W80" i="4"/>
  <c r="X80" i="4"/>
  <c r="Y80" i="4"/>
  <c r="Z80" i="4"/>
  <c r="W81" i="4"/>
  <c r="X81" i="4"/>
  <c r="Y81" i="4"/>
  <c r="Z81" i="4"/>
  <c r="W82" i="4"/>
  <c r="X82" i="4"/>
  <c r="Y82" i="4"/>
  <c r="Z82" i="4"/>
  <c r="W83" i="4"/>
  <c r="X83" i="4"/>
  <c r="Y83" i="4"/>
  <c r="Z83" i="4"/>
  <c r="W84" i="4"/>
  <c r="X84" i="4"/>
  <c r="Y84" i="4"/>
  <c r="Z84" i="4"/>
  <c r="W85" i="4"/>
  <c r="X85" i="4"/>
  <c r="Y85" i="4"/>
  <c r="Z85" i="4"/>
  <c r="W86" i="4"/>
  <c r="X86" i="4"/>
  <c r="Y86" i="4"/>
  <c r="Z86" i="4"/>
  <c r="W87" i="4"/>
  <c r="X87" i="4"/>
  <c r="Y87" i="4"/>
  <c r="Z87" i="4"/>
  <c r="W88" i="4"/>
  <c r="X88" i="4"/>
  <c r="Y88" i="4"/>
  <c r="Z88" i="4"/>
  <c r="W89" i="4"/>
  <c r="X89" i="4"/>
  <c r="Y89" i="4"/>
  <c r="Z89" i="4"/>
  <c r="W90" i="4"/>
  <c r="X90" i="4"/>
  <c r="Y90" i="4"/>
  <c r="Z90" i="4"/>
  <c r="W91" i="4"/>
  <c r="X91" i="4"/>
  <c r="Y91" i="4"/>
  <c r="Z91" i="4"/>
  <c r="W92" i="4"/>
  <c r="X92" i="4"/>
  <c r="Y92" i="4"/>
  <c r="Z92" i="4"/>
  <c r="W93" i="4"/>
  <c r="X93" i="4"/>
  <c r="Y93" i="4"/>
  <c r="Z93" i="4"/>
  <c r="W94" i="4"/>
  <c r="X94" i="4"/>
  <c r="Y94" i="4"/>
  <c r="Z94" i="4"/>
  <c r="W95" i="4"/>
  <c r="X95" i="4"/>
  <c r="Y95" i="4"/>
  <c r="Z95" i="4"/>
  <c r="W96" i="4"/>
  <c r="X96" i="4"/>
  <c r="Y96" i="4"/>
  <c r="Z96" i="4"/>
  <c r="W97" i="4"/>
  <c r="X97" i="4"/>
  <c r="Y97" i="4"/>
  <c r="Z97" i="4"/>
  <c r="W98" i="4"/>
  <c r="X98" i="4"/>
  <c r="Y98" i="4"/>
  <c r="Z98" i="4"/>
  <c r="W99" i="4"/>
  <c r="X99" i="4"/>
  <c r="Y99" i="4"/>
  <c r="Z99" i="4"/>
  <c r="W100" i="4"/>
  <c r="X100" i="4"/>
  <c r="Y100" i="4"/>
  <c r="Z100" i="4"/>
  <c r="W101" i="4"/>
  <c r="X101" i="4"/>
  <c r="Y101" i="4"/>
  <c r="Z101" i="4"/>
  <c r="W102" i="4"/>
  <c r="X102" i="4"/>
  <c r="Y102" i="4"/>
  <c r="Z102" i="4"/>
  <c r="W103" i="4"/>
  <c r="X103" i="4"/>
  <c r="Y103" i="4"/>
  <c r="Z103" i="4"/>
  <c r="W104" i="4"/>
  <c r="X104" i="4"/>
  <c r="Y104" i="4"/>
  <c r="Z104" i="4"/>
  <c r="W105" i="4"/>
  <c r="X105" i="4"/>
  <c r="Y105" i="4"/>
  <c r="Z105" i="4"/>
  <c r="W106" i="4"/>
  <c r="X106" i="4"/>
  <c r="Y106" i="4"/>
  <c r="Z106" i="4"/>
  <c r="W107" i="4"/>
  <c r="X107" i="4"/>
  <c r="Y107" i="4"/>
  <c r="Z107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78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W46" i="4"/>
  <c r="X46" i="4"/>
  <c r="Y46" i="4"/>
  <c r="Z46" i="4"/>
  <c r="W47" i="4"/>
  <c r="X47" i="4"/>
  <c r="Y47" i="4"/>
  <c r="Z47" i="4"/>
  <c r="W48" i="4"/>
  <c r="X48" i="4"/>
  <c r="Y48" i="4"/>
  <c r="Z48" i="4"/>
  <c r="W49" i="4"/>
  <c r="X49" i="4"/>
  <c r="Y49" i="4"/>
  <c r="Z49" i="4"/>
  <c r="W50" i="4"/>
  <c r="X50" i="4"/>
  <c r="Y50" i="4"/>
  <c r="Z50" i="4"/>
  <c r="W51" i="4"/>
  <c r="X51" i="4"/>
  <c r="Y51" i="4"/>
  <c r="Z51" i="4"/>
  <c r="W52" i="4"/>
  <c r="X52" i="4"/>
  <c r="Y52" i="4"/>
  <c r="Z52" i="4"/>
  <c r="W53" i="4"/>
  <c r="X53" i="4"/>
  <c r="Y53" i="4"/>
  <c r="Z53" i="4"/>
  <c r="W54" i="4"/>
  <c r="X54" i="4"/>
  <c r="Y54" i="4"/>
  <c r="Z54" i="4"/>
  <c r="W55" i="4"/>
  <c r="X55" i="4"/>
  <c r="Y55" i="4"/>
  <c r="Z55" i="4"/>
  <c r="W56" i="4"/>
  <c r="X56" i="4"/>
  <c r="Y56" i="4"/>
  <c r="Z56" i="4"/>
  <c r="W57" i="4"/>
  <c r="X57" i="4"/>
  <c r="Y57" i="4"/>
  <c r="Z57" i="4"/>
  <c r="W58" i="4"/>
  <c r="X58" i="4"/>
  <c r="Y58" i="4"/>
  <c r="Z58" i="4"/>
  <c r="W59" i="4"/>
  <c r="X59" i="4"/>
  <c r="Y59" i="4"/>
  <c r="Z59" i="4"/>
  <c r="W60" i="4"/>
  <c r="X60" i="4"/>
  <c r="Y60" i="4"/>
  <c r="Z60" i="4"/>
  <c r="W61" i="4"/>
  <c r="X61" i="4"/>
  <c r="Y61" i="4"/>
  <c r="Z61" i="4"/>
  <c r="W62" i="4"/>
  <c r="X62" i="4"/>
  <c r="Y62" i="4"/>
  <c r="Z62" i="4"/>
  <c r="W63" i="4"/>
  <c r="X63" i="4"/>
  <c r="Y63" i="4"/>
  <c r="Z63" i="4"/>
  <c r="W64" i="4"/>
  <c r="X64" i="4"/>
  <c r="Y64" i="4"/>
  <c r="Z64" i="4"/>
  <c r="W65" i="4"/>
  <c r="X65" i="4"/>
  <c r="Y65" i="4"/>
  <c r="Z65" i="4"/>
  <c r="W66" i="4"/>
  <c r="X66" i="4"/>
  <c r="Y66" i="4"/>
  <c r="Z66" i="4"/>
  <c r="W67" i="4"/>
  <c r="X67" i="4"/>
  <c r="Y67" i="4"/>
  <c r="Z67" i="4"/>
  <c r="W68" i="4"/>
  <c r="X68" i="4"/>
  <c r="Y68" i="4"/>
  <c r="Z68" i="4"/>
  <c r="W69" i="4"/>
  <c r="X69" i="4"/>
  <c r="Y69" i="4"/>
  <c r="Z69" i="4"/>
  <c r="W70" i="4"/>
  <c r="X70" i="4"/>
  <c r="Y70" i="4"/>
  <c r="Z70" i="4"/>
  <c r="W71" i="4"/>
  <c r="X71" i="4"/>
  <c r="Y71" i="4"/>
  <c r="Z71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AG42" i="3"/>
  <c r="AH42" i="3"/>
  <c r="AI42" i="3"/>
  <c r="AJ42" i="3"/>
  <c r="AG43" i="3"/>
  <c r="AH43" i="3"/>
  <c r="AI43" i="3"/>
  <c r="AJ43" i="3"/>
  <c r="AG44" i="3"/>
  <c r="AH44" i="3"/>
  <c r="AI44" i="3"/>
  <c r="AJ44" i="3"/>
  <c r="AG45" i="3"/>
  <c r="AH45" i="3"/>
  <c r="AI45" i="3"/>
  <c r="AJ45" i="3"/>
  <c r="AG46" i="3"/>
  <c r="AH46" i="3"/>
  <c r="AI46" i="3"/>
  <c r="AJ46" i="3"/>
  <c r="AG47" i="3"/>
  <c r="AH47" i="3"/>
  <c r="AI47" i="3"/>
  <c r="AJ47" i="3"/>
  <c r="AG48" i="3"/>
  <c r="AH48" i="3"/>
  <c r="AI48" i="3"/>
  <c r="AJ48" i="3"/>
  <c r="AG49" i="3"/>
  <c r="AH49" i="3"/>
  <c r="AI49" i="3"/>
  <c r="AJ49" i="3"/>
  <c r="AG50" i="3"/>
  <c r="AH50" i="3"/>
  <c r="AI50" i="3"/>
  <c r="AJ50" i="3"/>
  <c r="AG51" i="3"/>
  <c r="AH51" i="3"/>
  <c r="AI51" i="3"/>
  <c r="AJ51" i="3"/>
  <c r="AG52" i="3"/>
  <c r="AH52" i="3"/>
  <c r="AI52" i="3"/>
  <c r="AJ52" i="3"/>
  <c r="AG53" i="3"/>
  <c r="AH53" i="3"/>
  <c r="AI53" i="3"/>
  <c r="AJ53" i="3"/>
  <c r="AG54" i="3"/>
  <c r="AH54" i="3"/>
  <c r="AI54" i="3"/>
  <c r="AJ54" i="3"/>
  <c r="AG55" i="3"/>
  <c r="AH55" i="3"/>
  <c r="AI55" i="3"/>
  <c r="AJ55" i="3"/>
  <c r="AG56" i="3"/>
  <c r="AH56" i="3"/>
  <c r="AI56" i="3"/>
  <c r="AJ56" i="3"/>
  <c r="AG57" i="3"/>
  <c r="AH57" i="3"/>
  <c r="AI57" i="3"/>
  <c r="AJ57" i="3"/>
  <c r="AG58" i="3"/>
  <c r="AH58" i="3"/>
  <c r="AI58" i="3"/>
  <c r="AJ58" i="3"/>
  <c r="AG59" i="3"/>
  <c r="AH59" i="3"/>
  <c r="AI59" i="3"/>
  <c r="AJ59" i="3"/>
  <c r="AG60" i="3"/>
  <c r="AH60" i="3"/>
  <c r="AI60" i="3"/>
  <c r="AJ60" i="3"/>
  <c r="AG61" i="3"/>
  <c r="AH61" i="3"/>
  <c r="AI61" i="3"/>
  <c r="AJ61" i="3"/>
  <c r="AG62" i="3"/>
  <c r="AH62" i="3"/>
  <c r="AI62" i="3"/>
  <c r="AJ62" i="3"/>
  <c r="AG63" i="3"/>
  <c r="AH63" i="3"/>
  <c r="AI63" i="3"/>
  <c r="AJ63" i="3"/>
  <c r="AG64" i="3"/>
  <c r="AH64" i="3"/>
  <c r="AI64" i="3"/>
  <c r="AJ64" i="3"/>
  <c r="AG65" i="3"/>
  <c r="AH65" i="3"/>
  <c r="AI65" i="3"/>
  <c r="AJ65" i="3"/>
  <c r="AG66" i="3"/>
  <c r="AH66" i="3"/>
  <c r="AI66" i="3"/>
  <c r="AJ66" i="3"/>
  <c r="AG67" i="3"/>
  <c r="AH67" i="3"/>
  <c r="AI67" i="3"/>
  <c r="AJ67" i="3"/>
  <c r="AG68" i="3"/>
  <c r="AH68" i="3"/>
  <c r="AI68" i="3"/>
  <c r="AJ68" i="3"/>
  <c r="AG69" i="3"/>
  <c r="AH69" i="3"/>
  <c r="AI69" i="3"/>
  <c r="AJ69" i="3"/>
  <c r="AG70" i="3"/>
  <c r="AH70" i="3"/>
  <c r="AI70" i="3"/>
  <c r="AJ70" i="3"/>
  <c r="AG71" i="3"/>
  <c r="AH71" i="3"/>
  <c r="AI71" i="3"/>
  <c r="AJ71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42" i="3"/>
  <c r="AG78" i="3"/>
  <c r="AH78" i="3"/>
  <c r="AI78" i="3"/>
  <c r="AJ78" i="3"/>
  <c r="AG79" i="3"/>
  <c r="AH79" i="3"/>
  <c r="AI79" i="3"/>
  <c r="AJ79" i="3"/>
  <c r="AG80" i="3"/>
  <c r="AH80" i="3"/>
  <c r="AI80" i="3"/>
  <c r="AJ80" i="3"/>
  <c r="AG81" i="3"/>
  <c r="AH81" i="3"/>
  <c r="AI81" i="3"/>
  <c r="AJ81" i="3"/>
  <c r="AG82" i="3"/>
  <c r="AH82" i="3"/>
  <c r="AI82" i="3"/>
  <c r="AJ82" i="3"/>
  <c r="AG83" i="3"/>
  <c r="AH83" i="3"/>
  <c r="AI83" i="3"/>
  <c r="AJ83" i="3"/>
  <c r="AG84" i="3"/>
  <c r="AH84" i="3"/>
  <c r="AI84" i="3"/>
  <c r="AJ84" i="3"/>
  <c r="AG85" i="3"/>
  <c r="AH85" i="3"/>
  <c r="AI85" i="3"/>
  <c r="AJ85" i="3"/>
  <c r="AG86" i="3"/>
  <c r="AH86" i="3"/>
  <c r="AI86" i="3"/>
  <c r="AJ86" i="3"/>
  <c r="AG87" i="3"/>
  <c r="AH87" i="3"/>
  <c r="AI87" i="3"/>
  <c r="AJ87" i="3"/>
  <c r="AG88" i="3"/>
  <c r="AH88" i="3"/>
  <c r="AI88" i="3"/>
  <c r="AJ88" i="3"/>
  <c r="AG89" i="3"/>
  <c r="AH89" i="3"/>
  <c r="AI89" i="3"/>
  <c r="AJ89" i="3"/>
  <c r="AG90" i="3"/>
  <c r="AH90" i="3"/>
  <c r="AI90" i="3"/>
  <c r="AJ90" i="3"/>
  <c r="AG91" i="3"/>
  <c r="AH91" i="3"/>
  <c r="AI91" i="3"/>
  <c r="AJ91" i="3"/>
  <c r="AG92" i="3"/>
  <c r="AH92" i="3"/>
  <c r="AI92" i="3"/>
  <c r="AJ92" i="3"/>
  <c r="AG93" i="3"/>
  <c r="AH93" i="3"/>
  <c r="AI93" i="3"/>
  <c r="AJ93" i="3"/>
  <c r="AG94" i="3"/>
  <c r="AH94" i="3"/>
  <c r="AI94" i="3"/>
  <c r="AJ94" i="3"/>
  <c r="AG95" i="3"/>
  <c r="AH95" i="3"/>
  <c r="AI95" i="3"/>
  <c r="AJ95" i="3"/>
  <c r="AG96" i="3"/>
  <c r="AH96" i="3"/>
  <c r="AI96" i="3"/>
  <c r="AJ96" i="3"/>
  <c r="AG97" i="3"/>
  <c r="AH97" i="3"/>
  <c r="AI97" i="3"/>
  <c r="AJ97" i="3"/>
  <c r="AG98" i="3"/>
  <c r="AH98" i="3"/>
  <c r="AI98" i="3"/>
  <c r="AJ98" i="3"/>
  <c r="AG99" i="3"/>
  <c r="AH99" i="3"/>
  <c r="AI99" i="3"/>
  <c r="AJ99" i="3"/>
  <c r="AG100" i="3"/>
  <c r="AH100" i="3"/>
  <c r="AI100" i="3"/>
  <c r="AJ100" i="3"/>
  <c r="AG101" i="3"/>
  <c r="AH101" i="3"/>
  <c r="AI101" i="3"/>
  <c r="AJ101" i="3"/>
  <c r="AG102" i="3"/>
  <c r="AH102" i="3"/>
  <c r="AI102" i="3"/>
  <c r="AJ102" i="3"/>
  <c r="AG103" i="3"/>
  <c r="AH103" i="3"/>
  <c r="AI103" i="3"/>
  <c r="AJ103" i="3"/>
  <c r="AG104" i="3"/>
  <c r="AH104" i="3"/>
  <c r="AI104" i="3"/>
  <c r="AJ104" i="3"/>
  <c r="AG105" i="3"/>
  <c r="AH105" i="3"/>
  <c r="AI105" i="3"/>
  <c r="AJ105" i="3"/>
  <c r="AG106" i="3"/>
  <c r="AH106" i="3"/>
  <c r="AI106" i="3"/>
  <c r="AJ106" i="3"/>
  <c r="AG107" i="3"/>
  <c r="AH107" i="3"/>
  <c r="AI107" i="3"/>
  <c r="AJ107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78" i="3"/>
  <c r="AB78" i="3"/>
  <c r="AC78" i="3"/>
  <c r="AD78" i="3"/>
  <c r="AE78" i="3"/>
  <c r="AB79" i="3"/>
  <c r="AC79" i="3"/>
  <c r="AD79" i="3"/>
  <c r="AE79" i="3"/>
  <c r="AB80" i="3"/>
  <c r="AC80" i="3"/>
  <c r="AD80" i="3"/>
  <c r="AE80" i="3"/>
  <c r="AB81" i="3"/>
  <c r="AC81" i="3"/>
  <c r="AD81" i="3"/>
  <c r="AE81" i="3"/>
  <c r="AB82" i="3"/>
  <c r="AC82" i="3"/>
  <c r="AD82" i="3"/>
  <c r="AE82" i="3"/>
  <c r="AB83" i="3"/>
  <c r="AC83" i="3"/>
  <c r="AD83" i="3"/>
  <c r="AE83" i="3"/>
  <c r="AB84" i="3"/>
  <c r="AC84" i="3"/>
  <c r="AD84" i="3"/>
  <c r="AE84" i="3"/>
  <c r="AB85" i="3"/>
  <c r="AC85" i="3"/>
  <c r="AD85" i="3"/>
  <c r="AE85" i="3"/>
  <c r="AB86" i="3"/>
  <c r="AC86" i="3"/>
  <c r="AD86" i="3"/>
  <c r="AE86" i="3"/>
  <c r="AB87" i="3"/>
  <c r="AC87" i="3"/>
  <c r="AD87" i="3"/>
  <c r="AE87" i="3"/>
  <c r="AB88" i="3"/>
  <c r="AC88" i="3"/>
  <c r="AD88" i="3"/>
  <c r="AE88" i="3"/>
  <c r="AB89" i="3"/>
  <c r="AC89" i="3"/>
  <c r="AD89" i="3"/>
  <c r="AE89" i="3"/>
  <c r="AB90" i="3"/>
  <c r="AC90" i="3"/>
  <c r="AD90" i="3"/>
  <c r="AE90" i="3"/>
  <c r="AB91" i="3"/>
  <c r="AC91" i="3"/>
  <c r="AD91" i="3"/>
  <c r="AE91" i="3"/>
  <c r="AB92" i="3"/>
  <c r="AC92" i="3"/>
  <c r="AD92" i="3"/>
  <c r="AE92" i="3"/>
  <c r="AB93" i="3"/>
  <c r="AC93" i="3"/>
  <c r="AD93" i="3"/>
  <c r="AE93" i="3"/>
  <c r="AB94" i="3"/>
  <c r="AC94" i="3"/>
  <c r="AD94" i="3"/>
  <c r="AE94" i="3"/>
  <c r="AB95" i="3"/>
  <c r="AC95" i="3"/>
  <c r="AD95" i="3"/>
  <c r="AE95" i="3"/>
  <c r="AB96" i="3"/>
  <c r="AC96" i="3"/>
  <c r="AD96" i="3"/>
  <c r="AE96" i="3"/>
  <c r="AB97" i="3"/>
  <c r="AC97" i="3"/>
  <c r="AD97" i="3"/>
  <c r="AE97" i="3"/>
  <c r="AB98" i="3"/>
  <c r="AC98" i="3"/>
  <c r="AD98" i="3"/>
  <c r="AE98" i="3"/>
  <c r="AB99" i="3"/>
  <c r="AC99" i="3"/>
  <c r="AD99" i="3"/>
  <c r="AE99" i="3"/>
  <c r="AB100" i="3"/>
  <c r="AC100" i="3"/>
  <c r="AD100" i="3"/>
  <c r="AE100" i="3"/>
  <c r="AB101" i="3"/>
  <c r="AC101" i="3"/>
  <c r="AD101" i="3"/>
  <c r="AE101" i="3"/>
  <c r="AB102" i="3"/>
  <c r="AC102" i="3"/>
  <c r="AD102" i="3"/>
  <c r="AE102" i="3"/>
  <c r="AB103" i="3"/>
  <c r="AC103" i="3"/>
  <c r="AD103" i="3"/>
  <c r="AE103" i="3"/>
  <c r="AB104" i="3"/>
  <c r="AC104" i="3"/>
  <c r="AD104" i="3"/>
  <c r="AE104" i="3"/>
  <c r="AB105" i="3"/>
  <c r="AC105" i="3"/>
  <c r="AD105" i="3"/>
  <c r="AE105" i="3"/>
  <c r="AB106" i="3"/>
  <c r="AC106" i="3"/>
  <c r="AD106" i="3"/>
  <c r="AE106" i="3"/>
  <c r="AB107" i="3"/>
  <c r="AC107" i="3"/>
  <c r="AD107" i="3"/>
  <c r="AE107" i="3"/>
  <c r="AA107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78" i="3"/>
  <c r="W78" i="3"/>
  <c r="X78" i="3"/>
  <c r="Y78" i="3"/>
  <c r="Z78" i="3"/>
  <c r="W79" i="3"/>
  <c r="X79" i="3"/>
  <c r="Y79" i="3"/>
  <c r="Z79" i="3"/>
  <c r="W80" i="3"/>
  <c r="X80" i="3"/>
  <c r="Y80" i="3"/>
  <c r="Z80" i="3"/>
  <c r="W81" i="3"/>
  <c r="X81" i="3"/>
  <c r="Y81" i="3"/>
  <c r="Z81" i="3"/>
  <c r="W82" i="3"/>
  <c r="X82" i="3"/>
  <c r="Y82" i="3"/>
  <c r="Z82" i="3"/>
  <c r="W83" i="3"/>
  <c r="X83" i="3"/>
  <c r="Y83" i="3"/>
  <c r="Z83" i="3"/>
  <c r="W84" i="3"/>
  <c r="X84" i="3"/>
  <c r="Y84" i="3"/>
  <c r="Z84" i="3"/>
  <c r="W85" i="3"/>
  <c r="X85" i="3"/>
  <c r="Y85" i="3"/>
  <c r="Z85" i="3"/>
  <c r="W86" i="3"/>
  <c r="X86" i="3"/>
  <c r="Y86" i="3"/>
  <c r="Z86" i="3"/>
  <c r="W87" i="3"/>
  <c r="X87" i="3"/>
  <c r="Y87" i="3"/>
  <c r="Z87" i="3"/>
  <c r="W88" i="3"/>
  <c r="X88" i="3"/>
  <c r="Y88" i="3"/>
  <c r="Z88" i="3"/>
  <c r="W89" i="3"/>
  <c r="X89" i="3"/>
  <c r="Y89" i="3"/>
  <c r="Z89" i="3"/>
  <c r="W90" i="3"/>
  <c r="X90" i="3"/>
  <c r="Y90" i="3"/>
  <c r="Z90" i="3"/>
  <c r="W91" i="3"/>
  <c r="X91" i="3"/>
  <c r="Y91" i="3"/>
  <c r="Z91" i="3"/>
  <c r="W92" i="3"/>
  <c r="X92" i="3"/>
  <c r="Y92" i="3"/>
  <c r="Z92" i="3"/>
  <c r="W93" i="3"/>
  <c r="X93" i="3"/>
  <c r="Y93" i="3"/>
  <c r="Z93" i="3"/>
  <c r="W94" i="3"/>
  <c r="X94" i="3"/>
  <c r="Y94" i="3"/>
  <c r="Z94" i="3"/>
  <c r="W95" i="3"/>
  <c r="X95" i="3"/>
  <c r="Y95" i="3"/>
  <c r="Z95" i="3"/>
  <c r="W96" i="3"/>
  <c r="X96" i="3"/>
  <c r="Y96" i="3"/>
  <c r="Z96" i="3"/>
  <c r="W97" i="3"/>
  <c r="X97" i="3"/>
  <c r="Y97" i="3"/>
  <c r="Z97" i="3"/>
  <c r="W98" i="3"/>
  <c r="X98" i="3"/>
  <c r="Y98" i="3"/>
  <c r="Z98" i="3"/>
  <c r="W99" i="3"/>
  <c r="X99" i="3"/>
  <c r="Y99" i="3"/>
  <c r="Z99" i="3"/>
  <c r="W100" i="3"/>
  <c r="X100" i="3"/>
  <c r="Y100" i="3"/>
  <c r="Z100" i="3"/>
  <c r="W101" i="3"/>
  <c r="X101" i="3"/>
  <c r="Y101" i="3"/>
  <c r="Z101" i="3"/>
  <c r="W102" i="3"/>
  <c r="X102" i="3"/>
  <c r="Y102" i="3"/>
  <c r="Z102" i="3"/>
  <c r="W103" i="3"/>
  <c r="X103" i="3"/>
  <c r="Y103" i="3"/>
  <c r="Z103" i="3"/>
  <c r="W104" i="3"/>
  <c r="X104" i="3"/>
  <c r="Y104" i="3"/>
  <c r="Z104" i="3"/>
  <c r="W105" i="3"/>
  <c r="X105" i="3"/>
  <c r="Y105" i="3"/>
  <c r="Z105" i="3"/>
  <c r="W106" i="3"/>
  <c r="X106" i="3"/>
  <c r="Y106" i="3"/>
  <c r="Z106" i="3"/>
  <c r="W107" i="3"/>
  <c r="X107" i="3"/>
  <c r="Y107" i="3"/>
  <c r="Z107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78" i="3"/>
  <c r="AB42" i="3"/>
  <c r="AC42" i="3"/>
  <c r="AD42" i="3"/>
  <c r="AE42" i="3"/>
  <c r="AB43" i="3"/>
  <c r="AC43" i="3"/>
  <c r="AD43" i="3"/>
  <c r="AE43" i="3"/>
  <c r="AB44" i="3"/>
  <c r="AC44" i="3"/>
  <c r="AD44" i="3"/>
  <c r="AE44" i="3"/>
  <c r="AB45" i="3"/>
  <c r="AC45" i="3"/>
  <c r="AD45" i="3"/>
  <c r="AE45" i="3"/>
  <c r="AB46" i="3"/>
  <c r="AC46" i="3"/>
  <c r="AD46" i="3"/>
  <c r="AE46" i="3"/>
  <c r="AB47" i="3"/>
  <c r="AC47" i="3"/>
  <c r="AD47" i="3"/>
  <c r="AE47" i="3"/>
  <c r="AB48" i="3"/>
  <c r="AC48" i="3"/>
  <c r="AD48" i="3"/>
  <c r="AE48" i="3"/>
  <c r="AB49" i="3"/>
  <c r="AC49" i="3"/>
  <c r="AD49" i="3"/>
  <c r="AE49" i="3"/>
  <c r="AB50" i="3"/>
  <c r="AC50" i="3"/>
  <c r="AD50" i="3"/>
  <c r="AE50" i="3"/>
  <c r="AB51" i="3"/>
  <c r="AC51" i="3"/>
  <c r="AD51" i="3"/>
  <c r="AE51" i="3"/>
  <c r="AB52" i="3"/>
  <c r="AC52" i="3"/>
  <c r="AD52" i="3"/>
  <c r="AE52" i="3"/>
  <c r="AB53" i="3"/>
  <c r="AC53" i="3"/>
  <c r="AD53" i="3"/>
  <c r="AE53" i="3"/>
  <c r="AB54" i="3"/>
  <c r="AC54" i="3"/>
  <c r="AD54" i="3"/>
  <c r="AE54" i="3"/>
  <c r="AB55" i="3"/>
  <c r="AC55" i="3"/>
  <c r="AD55" i="3"/>
  <c r="AE55" i="3"/>
  <c r="AB56" i="3"/>
  <c r="AC56" i="3"/>
  <c r="AD56" i="3"/>
  <c r="AE56" i="3"/>
  <c r="AB57" i="3"/>
  <c r="AC57" i="3"/>
  <c r="AD57" i="3"/>
  <c r="AE57" i="3"/>
  <c r="AB58" i="3"/>
  <c r="AC58" i="3"/>
  <c r="AD58" i="3"/>
  <c r="AE58" i="3"/>
  <c r="AB59" i="3"/>
  <c r="AC59" i="3"/>
  <c r="AD59" i="3"/>
  <c r="AE59" i="3"/>
  <c r="AB60" i="3"/>
  <c r="AC60" i="3"/>
  <c r="AD60" i="3"/>
  <c r="AE60" i="3"/>
  <c r="AB61" i="3"/>
  <c r="AC61" i="3"/>
  <c r="AD61" i="3"/>
  <c r="AE61" i="3"/>
  <c r="AB62" i="3"/>
  <c r="AC62" i="3"/>
  <c r="AD62" i="3"/>
  <c r="AE62" i="3"/>
  <c r="AB63" i="3"/>
  <c r="AC63" i="3"/>
  <c r="AD63" i="3"/>
  <c r="AE63" i="3"/>
  <c r="AB64" i="3"/>
  <c r="AC64" i="3"/>
  <c r="AD64" i="3"/>
  <c r="AE64" i="3"/>
  <c r="AB65" i="3"/>
  <c r="AC65" i="3"/>
  <c r="AD65" i="3"/>
  <c r="AE65" i="3"/>
  <c r="AB66" i="3"/>
  <c r="AC66" i="3"/>
  <c r="AD66" i="3"/>
  <c r="AE66" i="3"/>
  <c r="AB67" i="3"/>
  <c r="AC67" i="3"/>
  <c r="AD67" i="3"/>
  <c r="AE67" i="3"/>
  <c r="AB68" i="3"/>
  <c r="AC68" i="3"/>
  <c r="AD68" i="3"/>
  <c r="AE68" i="3"/>
  <c r="AB69" i="3"/>
  <c r="AC69" i="3"/>
  <c r="AD69" i="3"/>
  <c r="AE69" i="3"/>
  <c r="AB70" i="3"/>
  <c r="AC70" i="3"/>
  <c r="AD70" i="3"/>
  <c r="AE70" i="3"/>
  <c r="AB71" i="3"/>
  <c r="AC71" i="3"/>
  <c r="AD71" i="3"/>
  <c r="AE71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42" i="3"/>
  <c r="W78" i="2"/>
  <c r="X78" i="2"/>
  <c r="Y78" i="2"/>
  <c r="Z78" i="2"/>
  <c r="W79" i="2"/>
  <c r="X79" i="2"/>
  <c r="Y79" i="2"/>
  <c r="Z79" i="2"/>
  <c r="W80" i="2"/>
  <c r="X80" i="2"/>
  <c r="Y80" i="2"/>
  <c r="Z80" i="2"/>
  <c r="W81" i="2"/>
  <c r="X81" i="2"/>
  <c r="Y81" i="2"/>
  <c r="Z81" i="2"/>
  <c r="W82" i="2"/>
  <c r="X82" i="2"/>
  <c r="Y82" i="2"/>
  <c r="Z82" i="2"/>
  <c r="W83" i="2"/>
  <c r="X83" i="2"/>
  <c r="Y83" i="2"/>
  <c r="Z83" i="2"/>
  <c r="W84" i="2"/>
  <c r="X84" i="2"/>
  <c r="Y84" i="2"/>
  <c r="Z84" i="2"/>
  <c r="W85" i="2"/>
  <c r="X85" i="2"/>
  <c r="Y85" i="2"/>
  <c r="Z85" i="2"/>
  <c r="W86" i="2"/>
  <c r="X86" i="2"/>
  <c r="Y86" i="2"/>
  <c r="Z86" i="2"/>
  <c r="W87" i="2"/>
  <c r="X87" i="2"/>
  <c r="Y87" i="2"/>
  <c r="Z87" i="2"/>
  <c r="W88" i="2"/>
  <c r="X88" i="2"/>
  <c r="Y88" i="2"/>
  <c r="Z88" i="2"/>
  <c r="W89" i="2"/>
  <c r="X89" i="2"/>
  <c r="Y89" i="2"/>
  <c r="Z89" i="2"/>
  <c r="W90" i="2"/>
  <c r="X90" i="2"/>
  <c r="Y90" i="2"/>
  <c r="Z90" i="2"/>
  <c r="W91" i="2"/>
  <c r="X91" i="2"/>
  <c r="Y91" i="2"/>
  <c r="Z91" i="2"/>
  <c r="W92" i="2"/>
  <c r="X92" i="2"/>
  <c r="Y92" i="2"/>
  <c r="Z92" i="2"/>
  <c r="W93" i="2"/>
  <c r="X93" i="2"/>
  <c r="Y93" i="2"/>
  <c r="Z93" i="2"/>
  <c r="W94" i="2"/>
  <c r="X94" i="2"/>
  <c r="Y94" i="2"/>
  <c r="Z94" i="2"/>
  <c r="W95" i="2"/>
  <c r="X95" i="2"/>
  <c r="Y95" i="2"/>
  <c r="Z95" i="2"/>
  <c r="W96" i="2"/>
  <c r="X96" i="2"/>
  <c r="Y96" i="2"/>
  <c r="Z96" i="2"/>
  <c r="W97" i="2"/>
  <c r="X97" i="2"/>
  <c r="Y97" i="2"/>
  <c r="Z97" i="2"/>
  <c r="W98" i="2"/>
  <c r="X98" i="2"/>
  <c r="Y98" i="2"/>
  <c r="Z98" i="2"/>
  <c r="W99" i="2"/>
  <c r="X99" i="2"/>
  <c r="Y99" i="2"/>
  <c r="Z99" i="2"/>
  <c r="W100" i="2"/>
  <c r="X100" i="2"/>
  <c r="Y100" i="2"/>
  <c r="Z100" i="2"/>
  <c r="W101" i="2"/>
  <c r="X101" i="2"/>
  <c r="Y101" i="2"/>
  <c r="Z101" i="2"/>
  <c r="W102" i="2"/>
  <c r="X102" i="2"/>
  <c r="Y102" i="2"/>
  <c r="Z102" i="2"/>
  <c r="W103" i="2"/>
  <c r="X103" i="2"/>
  <c r="Y103" i="2"/>
  <c r="Z103" i="2"/>
  <c r="W104" i="2"/>
  <c r="X104" i="2"/>
  <c r="Y104" i="2"/>
  <c r="Z104" i="2"/>
  <c r="W105" i="2"/>
  <c r="X105" i="2"/>
  <c r="Y105" i="2"/>
  <c r="Z105" i="2"/>
  <c r="W106" i="2"/>
  <c r="X106" i="2"/>
  <c r="Y106" i="2"/>
  <c r="Z106" i="2"/>
  <c r="W107" i="2"/>
  <c r="X107" i="2"/>
  <c r="Y107" i="2"/>
  <c r="Z107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78" i="2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1" i="15"/>
  <c r="M142" i="15"/>
  <c r="M143" i="15"/>
  <c r="M144" i="15"/>
  <c r="M145" i="15"/>
  <c r="M146" i="15"/>
  <c r="M147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M140" i="15"/>
  <c r="B87" i="15"/>
  <c r="H34" i="4"/>
  <c r="K34" i="4" s="1"/>
  <c r="H33" i="4"/>
  <c r="K33" i="4" s="1"/>
  <c r="H32" i="4"/>
  <c r="K32" i="4" s="1"/>
  <c r="H31" i="4"/>
  <c r="K31" i="4" s="1"/>
  <c r="H30" i="4"/>
  <c r="K30" i="4" s="1"/>
  <c r="H29" i="4"/>
  <c r="K29" i="4" s="1"/>
  <c r="H28" i="4"/>
  <c r="K28" i="4" s="1"/>
  <c r="H27" i="4"/>
  <c r="K27" i="4" s="1"/>
  <c r="H26" i="4"/>
  <c r="K26" i="4" s="1"/>
  <c r="H25" i="4"/>
  <c r="K25" i="4" s="1"/>
  <c r="H24" i="4"/>
  <c r="K24" i="4" s="1"/>
  <c r="H23" i="4"/>
  <c r="K23" i="4" s="1"/>
  <c r="H22" i="4"/>
  <c r="K22" i="4" s="1"/>
  <c r="H21" i="4"/>
  <c r="K21" i="4" s="1"/>
  <c r="H20" i="4"/>
  <c r="K20" i="4" s="1"/>
  <c r="H19" i="4"/>
  <c r="K19" i="4" s="1"/>
  <c r="H18" i="4"/>
  <c r="K18" i="4" s="1"/>
  <c r="H17" i="4"/>
  <c r="K17" i="4" s="1"/>
  <c r="H16" i="4"/>
  <c r="K16" i="4" s="1"/>
  <c r="H15" i="4"/>
  <c r="K15" i="4" s="1"/>
  <c r="H14" i="4"/>
  <c r="K14" i="4" s="1"/>
  <c r="H13" i="4"/>
  <c r="H12" i="4"/>
  <c r="K12" i="4" s="1"/>
  <c r="H11" i="4"/>
  <c r="K11" i="4" s="1"/>
  <c r="H10" i="4"/>
  <c r="K10" i="4" s="1"/>
  <c r="H9" i="4"/>
  <c r="K9" i="4" s="1"/>
  <c r="H8" i="4"/>
  <c r="K8" i="4" s="1"/>
  <c r="H7" i="4"/>
  <c r="H6" i="4"/>
  <c r="K6" i="4" s="1"/>
  <c r="H5" i="4"/>
  <c r="K5" i="4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H27" i="3"/>
  <c r="K27" i="3" s="1"/>
  <c r="H26" i="3"/>
  <c r="K26" i="3" s="1"/>
  <c r="H25" i="3"/>
  <c r="K25" i="3" s="1"/>
  <c r="H24" i="3"/>
  <c r="K24" i="3" s="1"/>
  <c r="H23" i="3"/>
  <c r="K23" i="3" s="1"/>
  <c r="H22" i="3"/>
  <c r="K22" i="3" s="1"/>
  <c r="H21" i="3"/>
  <c r="K21" i="3" s="1"/>
  <c r="H20" i="3"/>
  <c r="K20" i="3" s="1"/>
  <c r="H19" i="3"/>
  <c r="K19" i="3" s="1"/>
  <c r="H18" i="3"/>
  <c r="K18" i="3" s="1"/>
  <c r="H17" i="3"/>
  <c r="K17" i="3" s="1"/>
  <c r="H16" i="3"/>
  <c r="K16" i="3" s="1"/>
  <c r="H15" i="3"/>
  <c r="K15" i="3" s="1"/>
  <c r="H14" i="3"/>
  <c r="K14" i="3" s="1"/>
  <c r="H13" i="3"/>
  <c r="K13" i="3" s="1"/>
  <c r="H12" i="3"/>
  <c r="K12" i="3" s="1"/>
  <c r="H11" i="3"/>
  <c r="K11" i="3" s="1"/>
  <c r="H10" i="3"/>
  <c r="K10" i="3" s="1"/>
  <c r="H9" i="3"/>
  <c r="H8" i="3"/>
  <c r="H7" i="3"/>
  <c r="H6" i="3"/>
  <c r="K6" i="3" s="1"/>
  <c r="H5" i="3"/>
  <c r="K5" i="3" s="1"/>
  <c r="V42" i="4"/>
  <c r="E114" i="4"/>
  <c r="D6" i="4" s="1"/>
  <c r="G114" i="4"/>
  <c r="L6" i="4" s="1"/>
  <c r="I114" i="4"/>
  <c r="P6" i="4" s="1"/>
  <c r="E115" i="4"/>
  <c r="D7" i="4" s="1"/>
  <c r="G115" i="4"/>
  <c r="L7" i="4" s="1"/>
  <c r="I115" i="4"/>
  <c r="P7" i="4" s="1"/>
  <c r="E116" i="4"/>
  <c r="D8" i="4" s="1"/>
  <c r="G116" i="4"/>
  <c r="L8" i="4" s="1"/>
  <c r="I116" i="4"/>
  <c r="P8" i="4" s="1"/>
  <c r="E117" i="4"/>
  <c r="D9" i="4" s="1"/>
  <c r="G117" i="4"/>
  <c r="L9" i="4" s="1"/>
  <c r="I117" i="4"/>
  <c r="P9" i="4" s="1"/>
  <c r="E118" i="4"/>
  <c r="D10" i="4" s="1"/>
  <c r="G118" i="4"/>
  <c r="L10" i="4" s="1"/>
  <c r="I118" i="4"/>
  <c r="P10" i="4" s="1"/>
  <c r="E119" i="4"/>
  <c r="D11" i="4" s="1"/>
  <c r="G119" i="4"/>
  <c r="L11" i="4" s="1"/>
  <c r="I119" i="4"/>
  <c r="P11" i="4" s="1"/>
  <c r="E120" i="4"/>
  <c r="D12" i="4" s="1"/>
  <c r="G120" i="4"/>
  <c r="L12" i="4" s="1"/>
  <c r="I120" i="4"/>
  <c r="P12" i="4" s="1"/>
  <c r="E121" i="4"/>
  <c r="D13" i="4" s="1"/>
  <c r="G121" i="4"/>
  <c r="L13" i="4" s="1"/>
  <c r="I121" i="4"/>
  <c r="P13" i="4" s="1"/>
  <c r="E122" i="4"/>
  <c r="D14" i="4" s="1"/>
  <c r="G122" i="4"/>
  <c r="L14" i="4" s="1"/>
  <c r="I122" i="4"/>
  <c r="P14" i="4" s="1"/>
  <c r="E123" i="4"/>
  <c r="D15" i="4" s="1"/>
  <c r="G123" i="4"/>
  <c r="L15" i="4" s="1"/>
  <c r="I123" i="4"/>
  <c r="P15" i="4" s="1"/>
  <c r="E124" i="4"/>
  <c r="D16" i="4" s="1"/>
  <c r="G124" i="4"/>
  <c r="L16" i="4" s="1"/>
  <c r="I124" i="4"/>
  <c r="P16" i="4" s="1"/>
  <c r="E125" i="4"/>
  <c r="D17" i="4" s="1"/>
  <c r="G125" i="4"/>
  <c r="L17" i="4" s="1"/>
  <c r="I125" i="4"/>
  <c r="P17" i="4" s="1"/>
  <c r="E126" i="4"/>
  <c r="D18" i="4" s="1"/>
  <c r="G126" i="4"/>
  <c r="L18" i="4" s="1"/>
  <c r="I126" i="4"/>
  <c r="P18" i="4" s="1"/>
  <c r="E127" i="4"/>
  <c r="D19" i="4" s="1"/>
  <c r="G127" i="4"/>
  <c r="L19" i="4" s="1"/>
  <c r="I127" i="4"/>
  <c r="P19" i="4" s="1"/>
  <c r="E128" i="4"/>
  <c r="D20" i="4" s="1"/>
  <c r="G128" i="4"/>
  <c r="L20" i="4" s="1"/>
  <c r="I128" i="4"/>
  <c r="P20" i="4" s="1"/>
  <c r="E129" i="4"/>
  <c r="D21" i="4" s="1"/>
  <c r="G129" i="4"/>
  <c r="L21" i="4"/>
  <c r="I129" i="4"/>
  <c r="P21" i="4" s="1"/>
  <c r="E130" i="4"/>
  <c r="G130" i="4"/>
  <c r="I130" i="4"/>
  <c r="P22" i="4" s="1"/>
  <c r="E131" i="4"/>
  <c r="D23" i="4" s="1"/>
  <c r="G131" i="4"/>
  <c r="L23" i="4" s="1"/>
  <c r="I131" i="4"/>
  <c r="P23" i="4" s="1"/>
  <c r="E132" i="4"/>
  <c r="D24" i="4" s="1"/>
  <c r="G132" i="4"/>
  <c r="L24" i="4" s="1"/>
  <c r="I132" i="4"/>
  <c r="P24" i="4" s="1"/>
  <c r="E133" i="4"/>
  <c r="G133" i="4"/>
  <c r="L25" i="4" s="1"/>
  <c r="I133" i="4"/>
  <c r="P25" i="4" s="1"/>
  <c r="E134" i="4"/>
  <c r="D26" i="4" s="1"/>
  <c r="G134" i="4"/>
  <c r="L26" i="4" s="1"/>
  <c r="I134" i="4"/>
  <c r="P26" i="4" s="1"/>
  <c r="E135" i="4"/>
  <c r="D27" i="4" s="1"/>
  <c r="G135" i="4"/>
  <c r="L27" i="4" s="1"/>
  <c r="I135" i="4"/>
  <c r="P27" i="4" s="1"/>
  <c r="E136" i="4"/>
  <c r="D28" i="4" s="1"/>
  <c r="G136" i="4"/>
  <c r="L28" i="4" s="1"/>
  <c r="I136" i="4"/>
  <c r="P28" i="4" s="1"/>
  <c r="E137" i="4"/>
  <c r="D29" i="4" s="1"/>
  <c r="G137" i="4"/>
  <c r="L29" i="4" s="1"/>
  <c r="I137" i="4"/>
  <c r="P29" i="4" s="1"/>
  <c r="E138" i="4"/>
  <c r="D30" i="4" s="1"/>
  <c r="G138" i="4"/>
  <c r="L30" i="4" s="1"/>
  <c r="I138" i="4"/>
  <c r="P30" i="4" s="1"/>
  <c r="E139" i="4"/>
  <c r="D31" i="4" s="1"/>
  <c r="G139" i="4"/>
  <c r="L31" i="4" s="1"/>
  <c r="I139" i="4"/>
  <c r="P31" i="4" s="1"/>
  <c r="E140" i="4"/>
  <c r="D32" i="4" s="1"/>
  <c r="G140" i="4"/>
  <c r="L32" i="4" s="1"/>
  <c r="I140" i="4"/>
  <c r="P32" i="4" s="1"/>
  <c r="E141" i="4"/>
  <c r="D33" i="4" s="1"/>
  <c r="G141" i="4"/>
  <c r="L33" i="4" s="1"/>
  <c r="I141" i="4"/>
  <c r="P33" i="4" s="1"/>
  <c r="E142" i="4"/>
  <c r="D34" i="4" s="1"/>
  <c r="G142" i="4"/>
  <c r="L34" i="4" s="1"/>
  <c r="I142" i="4"/>
  <c r="P34" i="4" s="1"/>
  <c r="I113" i="4"/>
  <c r="P5" i="4" s="1"/>
  <c r="G113" i="4"/>
  <c r="L5" i="4" s="1"/>
  <c r="E113" i="4"/>
  <c r="D5" i="4" s="1"/>
  <c r="E114" i="3"/>
  <c r="D6" i="3" s="1"/>
  <c r="G114" i="3"/>
  <c r="L6" i="3" s="1"/>
  <c r="I114" i="3"/>
  <c r="P6" i="3" s="1"/>
  <c r="E115" i="3"/>
  <c r="D7" i="3" s="1"/>
  <c r="G115" i="3"/>
  <c r="L7" i="3" s="1"/>
  <c r="I115" i="3"/>
  <c r="P7" i="3" s="1"/>
  <c r="E116" i="3"/>
  <c r="D8" i="3" s="1"/>
  <c r="G116" i="3"/>
  <c r="L8" i="3" s="1"/>
  <c r="I116" i="3"/>
  <c r="P8" i="3" s="1"/>
  <c r="E117" i="3"/>
  <c r="D9" i="3" s="1"/>
  <c r="G117" i="3"/>
  <c r="L9" i="3" s="1"/>
  <c r="I117" i="3"/>
  <c r="P9" i="3" s="1"/>
  <c r="E118" i="3"/>
  <c r="D10" i="3" s="1"/>
  <c r="G118" i="3"/>
  <c r="L10" i="3" s="1"/>
  <c r="I118" i="3"/>
  <c r="P10" i="3" s="1"/>
  <c r="E119" i="3"/>
  <c r="G119" i="3"/>
  <c r="L11" i="3" s="1"/>
  <c r="I119" i="3"/>
  <c r="P11" i="3" s="1"/>
  <c r="E120" i="3"/>
  <c r="D12" i="3" s="1"/>
  <c r="G120" i="3"/>
  <c r="L12" i="3" s="1"/>
  <c r="I120" i="3"/>
  <c r="P12" i="3" s="1"/>
  <c r="E121" i="3"/>
  <c r="D13" i="3" s="1"/>
  <c r="G121" i="3"/>
  <c r="L13" i="3" s="1"/>
  <c r="I121" i="3"/>
  <c r="P13" i="3" s="1"/>
  <c r="E122" i="3"/>
  <c r="D14" i="3" s="1"/>
  <c r="G122" i="3"/>
  <c r="L14" i="3" s="1"/>
  <c r="I122" i="3"/>
  <c r="P14" i="3" s="1"/>
  <c r="E123" i="3"/>
  <c r="D15" i="3" s="1"/>
  <c r="G123" i="3"/>
  <c r="L15" i="3" s="1"/>
  <c r="I123" i="3"/>
  <c r="P15" i="3" s="1"/>
  <c r="E124" i="3"/>
  <c r="D16" i="3" s="1"/>
  <c r="G124" i="3"/>
  <c r="L16" i="3" s="1"/>
  <c r="I124" i="3"/>
  <c r="P16" i="3" s="1"/>
  <c r="E125" i="3"/>
  <c r="D17" i="3" s="1"/>
  <c r="G125" i="3"/>
  <c r="L17" i="3" s="1"/>
  <c r="I125" i="3"/>
  <c r="P17" i="3" s="1"/>
  <c r="E126" i="3"/>
  <c r="D18" i="3" s="1"/>
  <c r="G126" i="3"/>
  <c r="L18" i="3" s="1"/>
  <c r="I126" i="3"/>
  <c r="P18" i="3" s="1"/>
  <c r="E127" i="3"/>
  <c r="D19" i="3" s="1"/>
  <c r="G127" i="3"/>
  <c r="L19" i="3" s="1"/>
  <c r="I127" i="3"/>
  <c r="P19" i="3" s="1"/>
  <c r="E128" i="3"/>
  <c r="D20" i="3" s="1"/>
  <c r="G128" i="3"/>
  <c r="L20" i="3" s="1"/>
  <c r="I128" i="3"/>
  <c r="P20" i="3" s="1"/>
  <c r="E129" i="3"/>
  <c r="D21" i="3" s="1"/>
  <c r="G129" i="3"/>
  <c r="L21" i="3" s="1"/>
  <c r="I129" i="3"/>
  <c r="P21" i="3" s="1"/>
  <c r="E130" i="3"/>
  <c r="D22" i="3" s="1"/>
  <c r="G130" i="3"/>
  <c r="L22" i="3" s="1"/>
  <c r="I130" i="3"/>
  <c r="P22" i="3" s="1"/>
  <c r="E131" i="3"/>
  <c r="D23" i="3" s="1"/>
  <c r="G131" i="3"/>
  <c r="L23" i="3" s="1"/>
  <c r="I131" i="3"/>
  <c r="P23" i="3" s="1"/>
  <c r="E132" i="3"/>
  <c r="D24" i="3" s="1"/>
  <c r="G132" i="3"/>
  <c r="L24" i="3" s="1"/>
  <c r="I132" i="3"/>
  <c r="P24" i="3" s="1"/>
  <c r="E133" i="3"/>
  <c r="D25" i="3" s="1"/>
  <c r="G133" i="3"/>
  <c r="L25" i="3" s="1"/>
  <c r="I133" i="3"/>
  <c r="P25" i="3" s="1"/>
  <c r="E134" i="3"/>
  <c r="D26" i="3" s="1"/>
  <c r="G134" i="3"/>
  <c r="L26" i="3" s="1"/>
  <c r="I134" i="3"/>
  <c r="P26" i="3" s="1"/>
  <c r="E135" i="3"/>
  <c r="D27" i="3" s="1"/>
  <c r="G135" i="3"/>
  <c r="L27" i="3" s="1"/>
  <c r="I135" i="3"/>
  <c r="P27" i="3" s="1"/>
  <c r="E136" i="3"/>
  <c r="D28" i="3" s="1"/>
  <c r="G136" i="3"/>
  <c r="L28" i="3" s="1"/>
  <c r="I136" i="3"/>
  <c r="P28" i="3" s="1"/>
  <c r="E137" i="3"/>
  <c r="D29" i="3" s="1"/>
  <c r="G137" i="3"/>
  <c r="L29" i="3" s="1"/>
  <c r="I137" i="3"/>
  <c r="P29" i="3" s="1"/>
  <c r="E138" i="3"/>
  <c r="D30" i="3" s="1"/>
  <c r="G138" i="3"/>
  <c r="L30" i="3" s="1"/>
  <c r="I138" i="3"/>
  <c r="P30" i="3" s="1"/>
  <c r="E139" i="3"/>
  <c r="D31" i="3" s="1"/>
  <c r="G139" i="3"/>
  <c r="L31" i="3" s="1"/>
  <c r="I139" i="3"/>
  <c r="P31" i="3" s="1"/>
  <c r="E140" i="3"/>
  <c r="G140" i="3"/>
  <c r="L32" i="3" s="1"/>
  <c r="I140" i="3"/>
  <c r="P32" i="3" s="1"/>
  <c r="E141" i="3"/>
  <c r="D33" i="3" s="1"/>
  <c r="G141" i="3"/>
  <c r="L33" i="3" s="1"/>
  <c r="I141" i="3"/>
  <c r="P33" i="3" s="1"/>
  <c r="E142" i="3"/>
  <c r="D34" i="3" s="1"/>
  <c r="G142" i="3"/>
  <c r="L34" i="3" s="1"/>
  <c r="I142" i="3"/>
  <c r="P34" i="3" s="1"/>
  <c r="I113" i="3"/>
  <c r="P5" i="3" s="1"/>
  <c r="G113" i="3"/>
  <c r="L5" i="3" s="1"/>
  <c r="E113" i="3"/>
  <c r="D5" i="3" s="1"/>
  <c r="V42" i="3"/>
  <c r="V43" i="3"/>
  <c r="W43" i="3"/>
  <c r="X43" i="3"/>
  <c r="Y43" i="3"/>
  <c r="Z43" i="3"/>
  <c r="V44" i="3"/>
  <c r="W44" i="3"/>
  <c r="X44" i="3"/>
  <c r="Y44" i="3"/>
  <c r="Z44" i="3"/>
  <c r="V45" i="3"/>
  <c r="W45" i="3"/>
  <c r="X45" i="3"/>
  <c r="Y45" i="3"/>
  <c r="Z45" i="3"/>
  <c r="V46" i="3"/>
  <c r="W46" i="3"/>
  <c r="X46" i="3"/>
  <c r="Y46" i="3"/>
  <c r="Z46" i="3"/>
  <c r="V47" i="3"/>
  <c r="W47" i="3"/>
  <c r="X47" i="3"/>
  <c r="Y47" i="3"/>
  <c r="Z47" i="3"/>
  <c r="V48" i="3"/>
  <c r="W48" i="3"/>
  <c r="X48" i="3"/>
  <c r="Y48" i="3"/>
  <c r="Z48" i="3"/>
  <c r="V49" i="3"/>
  <c r="W49" i="3"/>
  <c r="X49" i="3"/>
  <c r="Y49" i="3"/>
  <c r="Z49" i="3"/>
  <c r="V50" i="3"/>
  <c r="W50" i="3"/>
  <c r="X50" i="3"/>
  <c r="Y50" i="3"/>
  <c r="Z50" i="3"/>
  <c r="V51" i="3"/>
  <c r="W51" i="3"/>
  <c r="X51" i="3"/>
  <c r="Y51" i="3"/>
  <c r="Z51" i="3"/>
  <c r="V52" i="3"/>
  <c r="W52" i="3"/>
  <c r="X52" i="3"/>
  <c r="Y52" i="3"/>
  <c r="Z52" i="3"/>
  <c r="V53" i="3"/>
  <c r="W53" i="3"/>
  <c r="X53" i="3"/>
  <c r="Y53" i="3"/>
  <c r="Z53" i="3"/>
  <c r="V54" i="3"/>
  <c r="W54" i="3"/>
  <c r="X54" i="3"/>
  <c r="Y54" i="3"/>
  <c r="Z54" i="3"/>
  <c r="V55" i="3"/>
  <c r="W55" i="3"/>
  <c r="X55" i="3"/>
  <c r="Y55" i="3"/>
  <c r="Z55" i="3"/>
  <c r="V56" i="3"/>
  <c r="W56" i="3"/>
  <c r="X56" i="3"/>
  <c r="Y56" i="3"/>
  <c r="Z56" i="3"/>
  <c r="V57" i="3"/>
  <c r="W57" i="3"/>
  <c r="X57" i="3"/>
  <c r="Y57" i="3"/>
  <c r="Z57" i="3"/>
  <c r="V58" i="3"/>
  <c r="W58" i="3"/>
  <c r="X58" i="3"/>
  <c r="Y58" i="3"/>
  <c r="Z58" i="3"/>
  <c r="V59" i="3"/>
  <c r="W59" i="3"/>
  <c r="X59" i="3"/>
  <c r="Y59" i="3"/>
  <c r="Z59" i="3"/>
  <c r="V60" i="3"/>
  <c r="W60" i="3"/>
  <c r="X60" i="3"/>
  <c r="Y60" i="3"/>
  <c r="Z60" i="3"/>
  <c r="V61" i="3"/>
  <c r="W61" i="3"/>
  <c r="X61" i="3"/>
  <c r="Y61" i="3"/>
  <c r="Z61" i="3"/>
  <c r="V62" i="3"/>
  <c r="W62" i="3"/>
  <c r="X62" i="3"/>
  <c r="Y62" i="3"/>
  <c r="Z62" i="3"/>
  <c r="V63" i="3"/>
  <c r="W63" i="3"/>
  <c r="X63" i="3"/>
  <c r="Y63" i="3"/>
  <c r="Z63" i="3"/>
  <c r="V64" i="3"/>
  <c r="W64" i="3"/>
  <c r="X64" i="3"/>
  <c r="Y64" i="3"/>
  <c r="Z64" i="3"/>
  <c r="V65" i="3"/>
  <c r="W65" i="3"/>
  <c r="X65" i="3"/>
  <c r="Y65" i="3"/>
  <c r="Z65" i="3"/>
  <c r="V66" i="3"/>
  <c r="W66" i="3"/>
  <c r="X66" i="3"/>
  <c r="Y66" i="3"/>
  <c r="Z66" i="3"/>
  <c r="V67" i="3"/>
  <c r="W67" i="3"/>
  <c r="X67" i="3"/>
  <c r="Y67" i="3"/>
  <c r="Z67" i="3"/>
  <c r="V68" i="3"/>
  <c r="W68" i="3"/>
  <c r="X68" i="3"/>
  <c r="Y68" i="3"/>
  <c r="Z68" i="3"/>
  <c r="V69" i="3"/>
  <c r="W69" i="3"/>
  <c r="X69" i="3"/>
  <c r="Y69" i="3"/>
  <c r="Z69" i="3"/>
  <c r="V70" i="3"/>
  <c r="W70" i="3"/>
  <c r="X70" i="3"/>
  <c r="Y70" i="3"/>
  <c r="Z70" i="3"/>
  <c r="V71" i="3"/>
  <c r="W71" i="3"/>
  <c r="X71" i="3"/>
  <c r="Y71" i="3"/>
  <c r="Z71" i="3"/>
  <c r="W42" i="3"/>
  <c r="X42" i="3"/>
  <c r="Y42" i="3"/>
  <c r="Z42" i="3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B107" i="4"/>
  <c r="A107" i="4"/>
  <c r="B106" i="4"/>
  <c r="A106" i="4"/>
  <c r="B105" i="4"/>
  <c r="A105" i="4"/>
  <c r="B104" i="4"/>
  <c r="A104" i="4"/>
  <c r="B103" i="4"/>
  <c r="A103" i="4"/>
  <c r="B102" i="4"/>
  <c r="A102" i="4"/>
  <c r="B101" i="4"/>
  <c r="A101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D25" i="4"/>
  <c r="L22" i="4"/>
  <c r="D22" i="4"/>
  <c r="K13" i="4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D32" i="3"/>
  <c r="D11" i="3"/>
  <c r="K9" i="3"/>
  <c r="C23" i="10"/>
  <c r="C23" i="7"/>
  <c r="I142" i="2"/>
  <c r="P34" i="2" s="1"/>
  <c r="I141" i="2"/>
  <c r="I140" i="2"/>
  <c r="P32" i="2" s="1"/>
  <c r="I139" i="2"/>
  <c r="P31" i="2" s="1"/>
  <c r="I138" i="2"/>
  <c r="P30" i="2" s="1"/>
  <c r="I137" i="2"/>
  <c r="P29" i="2" s="1"/>
  <c r="I136" i="2"/>
  <c r="P28" i="2" s="1"/>
  <c r="I135" i="2"/>
  <c r="P27" i="2" s="1"/>
  <c r="I134" i="2"/>
  <c r="I133" i="2"/>
  <c r="P25" i="2" s="1"/>
  <c r="I132" i="2"/>
  <c r="P24" i="2" s="1"/>
  <c r="I131" i="2"/>
  <c r="P23" i="2" s="1"/>
  <c r="I130" i="2"/>
  <c r="P22" i="2" s="1"/>
  <c r="I129" i="2"/>
  <c r="P21" i="2" s="1"/>
  <c r="I128" i="2"/>
  <c r="P20" i="2" s="1"/>
  <c r="I127" i="2"/>
  <c r="P19" i="2" s="1"/>
  <c r="I126" i="2"/>
  <c r="P18" i="2" s="1"/>
  <c r="I125" i="2"/>
  <c r="P17" i="2" s="1"/>
  <c r="I124" i="2"/>
  <c r="P16" i="2" s="1"/>
  <c r="I123" i="2"/>
  <c r="P15" i="2" s="1"/>
  <c r="I122" i="2"/>
  <c r="P14" i="2" s="1"/>
  <c r="I121" i="2"/>
  <c r="P13" i="2" s="1"/>
  <c r="I120" i="2"/>
  <c r="P12" i="2" s="1"/>
  <c r="I119" i="2"/>
  <c r="P11" i="2" s="1"/>
  <c r="I118" i="2"/>
  <c r="P10" i="2" s="1"/>
  <c r="I117" i="2"/>
  <c r="P9" i="2" s="1"/>
  <c r="I116" i="2"/>
  <c r="P8" i="2" s="1"/>
  <c r="I115" i="2"/>
  <c r="P7" i="2" s="1"/>
  <c r="I114" i="2"/>
  <c r="P6" i="2" s="1"/>
  <c r="I113" i="2"/>
  <c r="P5" i="2" s="1"/>
  <c r="G142" i="2"/>
  <c r="L34" i="2" s="1"/>
  <c r="G141" i="2"/>
  <c r="L33" i="2" s="1"/>
  <c r="G140" i="2"/>
  <c r="L32" i="2" s="1"/>
  <c r="G139" i="2"/>
  <c r="L31" i="2" s="1"/>
  <c r="G138" i="2"/>
  <c r="L30" i="2" s="1"/>
  <c r="G137" i="2"/>
  <c r="L29" i="2" s="1"/>
  <c r="G136" i="2"/>
  <c r="L28" i="2" s="1"/>
  <c r="G135" i="2"/>
  <c r="L27" i="2" s="1"/>
  <c r="G134" i="2"/>
  <c r="L26" i="2" s="1"/>
  <c r="G133" i="2"/>
  <c r="L25" i="2" s="1"/>
  <c r="G132" i="2"/>
  <c r="L24" i="2" s="1"/>
  <c r="G131" i="2"/>
  <c r="L23" i="2" s="1"/>
  <c r="G130" i="2"/>
  <c r="L22" i="2" s="1"/>
  <c r="G129" i="2"/>
  <c r="L21" i="2" s="1"/>
  <c r="G128" i="2"/>
  <c r="L20" i="2" s="1"/>
  <c r="G127" i="2"/>
  <c r="L19" i="2" s="1"/>
  <c r="G126" i="2"/>
  <c r="L18" i="2" s="1"/>
  <c r="G125" i="2"/>
  <c r="L17" i="2" s="1"/>
  <c r="G124" i="2"/>
  <c r="L16" i="2" s="1"/>
  <c r="G123" i="2"/>
  <c r="L15" i="2" s="1"/>
  <c r="G122" i="2"/>
  <c r="L14" i="2" s="1"/>
  <c r="G121" i="2"/>
  <c r="L13" i="2" s="1"/>
  <c r="G120" i="2"/>
  <c r="L12" i="2" s="1"/>
  <c r="G119" i="2"/>
  <c r="L11" i="2" s="1"/>
  <c r="G118" i="2"/>
  <c r="L10" i="2" s="1"/>
  <c r="G117" i="2"/>
  <c r="L9" i="2" s="1"/>
  <c r="G116" i="2"/>
  <c r="L8" i="2" s="1"/>
  <c r="G115" i="2"/>
  <c r="L7" i="2" s="1"/>
  <c r="G114" i="2"/>
  <c r="L6" i="2" s="1"/>
  <c r="G113" i="2"/>
  <c r="L5" i="2" s="1"/>
  <c r="E114" i="2"/>
  <c r="D6" i="2" s="1"/>
  <c r="E115" i="2"/>
  <c r="D7" i="2" s="1"/>
  <c r="E116" i="2"/>
  <c r="D8" i="2" s="1"/>
  <c r="E117" i="2"/>
  <c r="D9" i="2" s="1"/>
  <c r="E118" i="2"/>
  <c r="D10" i="2" s="1"/>
  <c r="E119" i="2"/>
  <c r="D11" i="2" s="1"/>
  <c r="E120" i="2"/>
  <c r="D12" i="2" s="1"/>
  <c r="E121" i="2"/>
  <c r="D13" i="2" s="1"/>
  <c r="E122" i="2"/>
  <c r="D14" i="2" s="1"/>
  <c r="E123" i="2"/>
  <c r="D15" i="2" s="1"/>
  <c r="E124" i="2"/>
  <c r="D16" i="2" s="1"/>
  <c r="E125" i="2"/>
  <c r="D17" i="2" s="1"/>
  <c r="E126" i="2"/>
  <c r="E127" i="2"/>
  <c r="D19" i="2" s="1"/>
  <c r="E128" i="2"/>
  <c r="D20" i="2" s="1"/>
  <c r="E129" i="2"/>
  <c r="D21" i="2" s="1"/>
  <c r="E130" i="2"/>
  <c r="D22" i="2" s="1"/>
  <c r="E131" i="2"/>
  <c r="D23" i="2" s="1"/>
  <c r="E132" i="2"/>
  <c r="D24" i="2" s="1"/>
  <c r="E133" i="2"/>
  <c r="D25" i="2" s="1"/>
  <c r="E134" i="2"/>
  <c r="E135" i="2"/>
  <c r="D27" i="2" s="1"/>
  <c r="E136" i="2"/>
  <c r="D28" i="2" s="1"/>
  <c r="E137" i="2"/>
  <c r="D29" i="2" s="1"/>
  <c r="E138" i="2"/>
  <c r="D30" i="2" s="1"/>
  <c r="E139" i="2"/>
  <c r="D31" i="2" s="1"/>
  <c r="E140" i="2"/>
  <c r="D32" i="2" s="1"/>
  <c r="E141" i="2"/>
  <c r="D33" i="2" s="1"/>
  <c r="E142" i="2"/>
  <c r="E113" i="2"/>
  <c r="D5" i="2" s="1"/>
  <c r="H34" i="2"/>
  <c r="K34" i="2" s="1"/>
  <c r="H33" i="2"/>
  <c r="H32" i="2"/>
  <c r="H31" i="2"/>
  <c r="K31" i="2" s="1"/>
  <c r="H30" i="2"/>
  <c r="K30" i="2" s="1"/>
  <c r="H29" i="2"/>
  <c r="K29" i="2" s="1"/>
  <c r="H28" i="2"/>
  <c r="H27" i="2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H10" i="2"/>
  <c r="K10" i="2" s="1"/>
  <c r="H9" i="2"/>
  <c r="K9" i="2" s="1"/>
  <c r="H8" i="2"/>
  <c r="K8" i="2" s="1"/>
  <c r="H7" i="2"/>
  <c r="H6" i="2"/>
  <c r="K6" i="2" s="1"/>
  <c r="H5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C113" i="2"/>
  <c r="B113" i="2"/>
  <c r="B78" i="2"/>
  <c r="A78" i="2"/>
  <c r="B42" i="2"/>
  <c r="A42" i="2"/>
  <c r="B119" i="15"/>
  <c r="C119" i="15"/>
  <c r="B120" i="15"/>
  <c r="C120" i="15"/>
  <c r="B121" i="15"/>
  <c r="C121" i="15"/>
  <c r="B122" i="15"/>
  <c r="C122" i="15"/>
  <c r="B123" i="15"/>
  <c r="C123" i="15"/>
  <c r="B124" i="15"/>
  <c r="C124" i="15"/>
  <c r="B125" i="15"/>
  <c r="C125" i="15"/>
  <c r="B126" i="15"/>
  <c r="C126" i="15"/>
  <c r="B127" i="15"/>
  <c r="C127" i="15"/>
  <c r="B128" i="15"/>
  <c r="C128" i="15"/>
  <c r="B129" i="15"/>
  <c r="C129" i="15"/>
  <c r="C40" i="12" s="1"/>
  <c r="B130" i="15"/>
  <c r="C130" i="15"/>
  <c r="B131" i="15"/>
  <c r="C131" i="15"/>
  <c r="B132" i="15"/>
  <c r="C132" i="15"/>
  <c r="B133" i="15"/>
  <c r="C133" i="15"/>
  <c r="B134" i="15"/>
  <c r="C134" i="15"/>
  <c r="B135" i="15"/>
  <c r="C135" i="15"/>
  <c r="B136" i="15"/>
  <c r="C136" i="15"/>
  <c r="B137" i="15"/>
  <c r="C137" i="15"/>
  <c r="B138" i="15"/>
  <c r="C138" i="15"/>
  <c r="B139" i="15"/>
  <c r="C139" i="15"/>
  <c r="B140" i="15"/>
  <c r="C140" i="15"/>
  <c r="B141" i="15"/>
  <c r="C141" i="15"/>
  <c r="B142" i="15"/>
  <c r="C142" i="15"/>
  <c r="B143" i="15"/>
  <c r="C143" i="15"/>
  <c r="B144" i="15"/>
  <c r="C144" i="15"/>
  <c r="B145" i="15"/>
  <c r="C145" i="15"/>
  <c r="B146" i="15"/>
  <c r="C146" i="15"/>
  <c r="B147" i="15"/>
  <c r="C147" i="15"/>
  <c r="C118" i="15"/>
  <c r="B118" i="15"/>
  <c r="A78" i="15"/>
  <c r="B78" i="15"/>
  <c r="A79" i="15"/>
  <c r="B79" i="15"/>
  <c r="A80" i="15"/>
  <c r="B80" i="15"/>
  <c r="A81" i="15"/>
  <c r="B81" i="15"/>
  <c r="A82" i="15"/>
  <c r="B82" i="15"/>
  <c r="A83" i="15"/>
  <c r="B83" i="15"/>
  <c r="A84" i="15"/>
  <c r="B84" i="15"/>
  <c r="A85" i="15"/>
  <c r="B85" i="15"/>
  <c r="A86" i="15"/>
  <c r="B86" i="15"/>
  <c r="A87" i="15"/>
  <c r="A88" i="15"/>
  <c r="B88" i="15"/>
  <c r="A89" i="15"/>
  <c r="B89" i="15"/>
  <c r="A90" i="15"/>
  <c r="B90" i="15"/>
  <c r="A91" i="15"/>
  <c r="B91" i="15"/>
  <c r="A92" i="15"/>
  <c r="B92" i="15"/>
  <c r="A93" i="15"/>
  <c r="B93" i="15"/>
  <c r="A94" i="15"/>
  <c r="B94" i="15"/>
  <c r="A95" i="15"/>
  <c r="B95" i="15"/>
  <c r="A96" i="15"/>
  <c r="B96" i="15"/>
  <c r="A97" i="15"/>
  <c r="B97" i="15"/>
  <c r="A98" i="15"/>
  <c r="B98" i="15"/>
  <c r="A99" i="15"/>
  <c r="B99" i="15"/>
  <c r="A100" i="15"/>
  <c r="B100" i="15"/>
  <c r="A101" i="15"/>
  <c r="B101" i="15"/>
  <c r="A102" i="15"/>
  <c r="B102" i="15"/>
  <c r="A103" i="15"/>
  <c r="B103" i="15"/>
  <c r="A104" i="15"/>
  <c r="B104" i="15"/>
  <c r="A105" i="15"/>
  <c r="B105" i="15"/>
  <c r="A106" i="15"/>
  <c r="B106" i="15"/>
  <c r="B77" i="15"/>
  <c r="A77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59" i="15"/>
  <c r="B59" i="15"/>
  <c r="A60" i="15"/>
  <c r="B60" i="15"/>
  <c r="A61" i="15"/>
  <c r="B61" i="15"/>
  <c r="A62" i="15"/>
  <c r="B62" i="15"/>
  <c r="A63" i="15"/>
  <c r="B63" i="15"/>
  <c r="A64" i="15"/>
  <c r="B64" i="15"/>
  <c r="A65" i="15"/>
  <c r="B65" i="15"/>
  <c r="A66" i="15"/>
  <c r="B66" i="15"/>
  <c r="A67" i="15"/>
  <c r="B67" i="15"/>
  <c r="A68" i="15"/>
  <c r="B68" i="15"/>
  <c r="A69" i="15"/>
  <c r="B69" i="15"/>
  <c r="A70" i="15"/>
  <c r="B70" i="15"/>
  <c r="B41" i="15"/>
  <c r="A41" i="15"/>
  <c r="AF79" i="2"/>
  <c r="AG79" i="2"/>
  <c r="AH79" i="2"/>
  <c r="AI79" i="2"/>
  <c r="AJ79" i="2"/>
  <c r="AF80" i="2"/>
  <c r="AG80" i="2"/>
  <c r="AH80" i="2"/>
  <c r="AI80" i="2"/>
  <c r="AJ80" i="2"/>
  <c r="AF81" i="2"/>
  <c r="AG81" i="2"/>
  <c r="AH81" i="2"/>
  <c r="AI81" i="2"/>
  <c r="AJ81" i="2"/>
  <c r="AF82" i="2"/>
  <c r="AG82" i="2"/>
  <c r="AH82" i="2"/>
  <c r="AI82" i="2"/>
  <c r="AJ82" i="2"/>
  <c r="AF83" i="2"/>
  <c r="AG83" i="2"/>
  <c r="AH83" i="2"/>
  <c r="AI83" i="2"/>
  <c r="AJ83" i="2"/>
  <c r="AF84" i="2"/>
  <c r="AG84" i="2"/>
  <c r="AH84" i="2"/>
  <c r="AI84" i="2"/>
  <c r="AJ84" i="2"/>
  <c r="AF85" i="2"/>
  <c r="AG85" i="2"/>
  <c r="AH85" i="2"/>
  <c r="AI85" i="2"/>
  <c r="AJ85" i="2"/>
  <c r="AF86" i="2"/>
  <c r="AG86" i="2"/>
  <c r="AH86" i="2"/>
  <c r="AI86" i="2"/>
  <c r="AJ86" i="2"/>
  <c r="AF87" i="2"/>
  <c r="AG87" i="2"/>
  <c r="AH87" i="2"/>
  <c r="AI87" i="2"/>
  <c r="AJ87" i="2"/>
  <c r="AF88" i="2"/>
  <c r="AG88" i="2"/>
  <c r="AH88" i="2"/>
  <c r="AI88" i="2"/>
  <c r="AJ88" i="2"/>
  <c r="AF89" i="2"/>
  <c r="AG89" i="2"/>
  <c r="AH89" i="2"/>
  <c r="AI89" i="2"/>
  <c r="AJ89" i="2"/>
  <c r="AF90" i="2"/>
  <c r="AG90" i="2"/>
  <c r="AH90" i="2"/>
  <c r="AI90" i="2"/>
  <c r="AJ90" i="2"/>
  <c r="AF91" i="2"/>
  <c r="AG91" i="2"/>
  <c r="AH91" i="2"/>
  <c r="AI91" i="2"/>
  <c r="AJ91" i="2"/>
  <c r="AF92" i="2"/>
  <c r="AG92" i="2"/>
  <c r="AH92" i="2"/>
  <c r="AI92" i="2"/>
  <c r="AJ92" i="2"/>
  <c r="AF93" i="2"/>
  <c r="AG93" i="2"/>
  <c r="AH93" i="2"/>
  <c r="AI93" i="2"/>
  <c r="AJ93" i="2"/>
  <c r="AF94" i="2"/>
  <c r="AG94" i="2"/>
  <c r="AH94" i="2"/>
  <c r="AI94" i="2"/>
  <c r="AJ94" i="2"/>
  <c r="AF95" i="2"/>
  <c r="AG95" i="2"/>
  <c r="AH95" i="2"/>
  <c r="AI95" i="2"/>
  <c r="AJ95" i="2"/>
  <c r="AF96" i="2"/>
  <c r="AG96" i="2"/>
  <c r="AH96" i="2"/>
  <c r="AI96" i="2"/>
  <c r="AJ96" i="2"/>
  <c r="AF97" i="2"/>
  <c r="AG97" i="2"/>
  <c r="AH97" i="2"/>
  <c r="AI97" i="2"/>
  <c r="AJ97" i="2"/>
  <c r="AF98" i="2"/>
  <c r="AG98" i="2"/>
  <c r="AH98" i="2"/>
  <c r="AI98" i="2"/>
  <c r="AJ98" i="2"/>
  <c r="AF99" i="2"/>
  <c r="AG99" i="2"/>
  <c r="AH99" i="2"/>
  <c r="AI99" i="2"/>
  <c r="AJ99" i="2"/>
  <c r="AF100" i="2"/>
  <c r="AG100" i="2"/>
  <c r="AH100" i="2"/>
  <c r="AI100" i="2"/>
  <c r="AJ100" i="2"/>
  <c r="AF101" i="2"/>
  <c r="AG101" i="2"/>
  <c r="AH101" i="2"/>
  <c r="AI101" i="2"/>
  <c r="AJ101" i="2"/>
  <c r="AF102" i="2"/>
  <c r="AG102" i="2"/>
  <c r="AH102" i="2"/>
  <c r="AI102" i="2"/>
  <c r="AJ102" i="2"/>
  <c r="AF103" i="2"/>
  <c r="AG103" i="2"/>
  <c r="AH103" i="2"/>
  <c r="AI103" i="2"/>
  <c r="AJ103" i="2"/>
  <c r="AF104" i="2"/>
  <c r="AG104" i="2"/>
  <c r="AH104" i="2"/>
  <c r="AI104" i="2"/>
  <c r="AJ104" i="2"/>
  <c r="AF105" i="2"/>
  <c r="AG105" i="2"/>
  <c r="AH105" i="2"/>
  <c r="AI105" i="2"/>
  <c r="AJ105" i="2"/>
  <c r="AF106" i="2"/>
  <c r="AG106" i="2"/>
  <c r="AH106" i="2"/>
  <c r="AI106" i="2"/>
  <c r="AJ106" i="2"/>
  <c r="AF107" i="2"/>
  <c r="AG107" i="2"/>
  <c r="AH107" i="2"/>
  <c r="AI107" i="2"/>
  <c r="AJ107" i="2"/>
  <c r="AG78" i="2"/>
  <c r="AH78" i="2"/>
  <c r="AI78" i="2"/>
  <c r="AJ78" i="2"/>
  <c r="AF78" i="2"/>
  <c r="AA79" i="2"/>
  <c r="AB79" i="2"/>
  <c r="AC79" i="2"/>
  <c r="AD79" i="2"/>
  <c r="AE79" i="2"/>
  <c r="AA80" i="2"/>
  <c r="AB80" i="2"/>
  <c r="AC80" i="2"/>
  <c r="AD80" i="2"/>
  <c r="AE80" i="2"/>
  <c r="AA81" i="2"/>
  <c r="AB81" i="2"/>
  <c r="AC81" i="2"/>
  <c r="AD81" i="2"/>
  <c r="AE81" i="2"/>
  <c r="AA82" i="2"/>
  <c r="AB82" i="2"/>
  <c r="AC82" i="2"/>
  <c r="AD82" i="2"/>
  <c r="AE82" i="2"/>
  <c r="AA83" i="2"/>
  <c r="AB83" i="2"/>
  <c r="AC83" i="2"/>
  <c r="AD83" i="2"/>
  <c r="AE83" i="2"/>
  <c r="AA84" i="2"/>
  <c r="AB84" i="2"/>
  <c r="AC84" i="2"/>
  <c r="AD84" i="2"/>
  <c r="AE84" i="2"/>
  <c r="AA85" i="2"/>
  <c r="AB85" i="2"/>
  <c r="AC85" i="2"/>
  <c r="AD85" i="2"/>
  <c r="AE85" i="2"/>
  <c r="AA86" i="2"/>
  <c r="AB86" i="2"/>
  <c r="AC86" i="2"/>
  <c r="AD86" i="2"/>
  <c r="AE86" i="2"/>
  <c r="AA87" i="2"/>
  <c r="AB87" i="2"/>
  <c r="AC87" i="2"/>
  <c r="AD87" i="2"/>
  <c r="AE87" i="2"/>
  <c r="AA88" i="2"/>
  <c r="AB88" i="2"/>
  <c r="AC88" i="2"/>
  <c r="AD88" i="2"/>
  <c r="AE88" i="2"/>
  <c r="AA89" i="2"/>
  <c r="AB89" i="2"/>
  <c r="AC89" i="2"/>
  <c r="AD89" i="2"/>
  <c r="AE89" i="2"/>
  <c r="AA90" i="2"/>
  <c r="AB90" i="2"/>
  <c r="AC90" i="2"/>
  <c r="AD90" i="2"/>
  <c r="AE90" i="2"/>
  <c r="AA91" i="2"/>
  <c r="AB91" i="2"/>
  <c r="AC91" i="2"/>
  <c r="AD91" i="2"/>
  <c r="AE91" i="2"/>
  <c r="AA92" i="2"/>
  <c r="AB92" i="2"/>
  <c r="AC92" i="2"/>
  <c r="AD92" i="2"/>
  <c r="AE92" i="2"/>
  <c r="AA93" i="2"/>
  <c r="AB93" i="2"/>
  <c r="AC93" i="2"/>
  <c r="AD93" i="2"/>
  <c r="AE93" i="2"/>
  <c r="AA94" i="2"/>
  <c r="AB94" i="2"/>
  <c r="AC94" i="2"/>
  <c r="AD94" i="2"/>
  <c r="AE94" i="2"/>
  <c r="AA95" i="2"/>
  <c r="AB95" i="2"/>
  <c r="AC95" i="2"/>
  <c r="AD95" i="2"/>
  <c r="AE95" i="2"/>
  <c r="AA96" i="2"/>
  <c r="AB96" i="2"/>
  <c r="AC96" i="2"/>
  <c r="AD96" i="2"/>
  <c r="AE96" i="2"/>
  <c r="AA97" i="2"/>
  <c r="AB97" i="2"/>
  <c r="AC97" i="2"/>
  <c r="AD97" i="2"/>
  <c r="AE97" i="2"/>
  <c r="AA98" i="2"/>
  <c r="AB98" i="2"/>
  <c r="AC98" i="2"/>
  <c r="AD98" i="2"/>
  <c r="AE98" i="2"/>
  <c r="AA99" i="2"/>
  <c r="AB99" i="2"/>
  <c r="AC99" i="2"/>
  <c r="AD99" i="2"/>
  <c r="AE99" i="2"/>
  <c r="AA100" i="2"/>
  <c r="AB100" i="2"/>
  <c r="AC100" i="2"/>
  <c r="AD100" i="2"/>
  <c r="AE100" i="2"/>
  <c r="AA101" i="2"/>
  <c r="AB101" i="2"/>
  <c r="AC101" i="2"/>
  <c r="AD101" i="2"/>
  <c r="AE101" i="2"/>
  <c r="AA102" i="2"/>
  <c r="AB102" i="2"/>
  <c r="AC102" i="2"/>
  <c r="AD102" i="2"/>
  <c r="AE102" i="2"/>
  <c r="AA103" i="2"/>
  <c r="AB103" i="2"/>
  <c r="AC103" i="2"/>
  <c r="AD103" i="2"/>
  <c r="AE103" i="2"/>
  <c r="AA104" i="2"/>
  <c r="AB104" i="2"/>
  <c r="AC104" i="2"/>
  <c r="AD104" i="2"/>
  <c r="AE104" i="2"/>
  <c r="AA105" i="2"/>
  <c r="AB105" i="2"/>
  <c r="AC105" i="2"/>
  <c r="AD105" i="2"/>
  <c r="AE105" i="2"/>
  <c r="AA106" i="2"/>
  <c r="AB106" i="2"/>
  <c r="AC106" i="2"/>
  <c r="AD106" i="2"/>
  <c r="AE106" i="2"/>
  <c r="AA107" i="2"/>
  <c r="AB107" i="2"/>
  <c r="AC107" i="2"/>
  <c r="AD107" i="2"/>
  <c r="AE107" i="2"/>
  <c r="AB78" i="2"/>
  <c r="AC78" i="2"/>
  <c r="AD78" i="2"/>
  <c r="AE78" i="2"/>
  <c r="AA78" i="2"/>
  <c r="V42" i="2"/>
  <c r="AF43" i="2"/>
  <c r="AG43" i="2"/>
  <c r="AH43" i="2"/>
  <c r="AI43" i="2"/>
  <c r="AJ43" i="2"/>
  <c r="AF44" i="2"/>
  <c r="AG44" i="2"/>
  <c r="AH44" i="2"/>
  <c r="AI44" i="2"/>
  <c r="AJ44" i="2"/>
  <c r="AF45" i="2"/>
  <c r="AG45" i="2"/>
  <c r="AH45" i="2"/>
  <c r="AI45" i="2"/>
  <c r="AJ45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9" i="2"/>
  <c r="AG49" i="2"/>
  <c r="AH49" i="2"/>
  <c r="AI49" i="2"/>
  <c r="AJ49" i="2"/>
  <c r="AF50" i="2"/>
  <c r="AG50" i="2"/>
  <c r="AH50" i="2"/>
  <c r="AI50" i="2"/>
  <c r="AJ50" i="2"/>
  <c r="AF51" i="2"/>
  <c r="AG51" i="2"/>
  <c r="AH51" i="2"/>
  <c r="AI51" i="2"/>
  <c r="AJ51" i="2"/>
  <c r="AF52" i="2"/>
  <c r="AG52" i="2"/>
  <c r="AH52" i="2"/>
  <c r="AI52" i="2"/>
  <c r="AJ52" i="2"/>
  <c r="AF53" i="2"/>
  <c r="AG53" i="2"/>
  <c r="AH53" i="2"/>
  <c r="AI53" i="2"/>
  <c r="AJ53" i="2"/>
  <c r="AF54" i="2"/>
  <c r="AG54" i="2"/>
  <c r="AH54" i="2"/>
  <c r="AI54" i="2"/>
  <c r="AJ54" i="2"/>
  <c r="AF55" i="2"/>
  <c r="AG55" i="2"/>
  <c r="AH55" i="2"/>
  <c r="AI55" i="2"/>
  <c r="AJ55" i="2"/>
  <c r="AF56" i="2"/>
  <c r="AG56" i="2"/>
  <c r="AH56" i="2"/>
  <c r="AI56" i="2"/>
  <c r="AJ56" i="2"/>
  <c r="AF57" i="2"/>
  <c r="AG57" i="2"/>
  <c r="AH57" i="2"/>
  <c r="AI57" i="2"/>
  <c r="AJ57" i="2"/>
  <c r="AF58" i="2"/>
  <c r="AG58" i="2"/>
  <c r="AH58" i="2"/>
  <c r="AI58" i="2"/>
  <c r="AJ58" i="2"/>
  <c r="AF59" i="2"/>
  <c r="AG59" i="2"/>
  <c r="AH59" i="2"/>
  <c r="AI59" i="2"/>
  <c r="AJ59" i="2"/>
  <c r="AF60" i="2"/>
  <c r="AG60" i="2"/>
  <c r="AH60" i="2"/>
  <c r="AI60" i="2"/>
  <c r="AJ60" i="2"/>
  <c r="AF61" i="2"/>
  <c r="AG61" i="2"/>
  <c r="AH61" i="2"/>
  <c r="AI61" i="2"/>
  <c r="AJ61" i="2"/>
  <c r="AF62" i="2"/>
  <c r="AG62" i="2"/>
  <c r="AH62" i="2"/>
  <c r="AI62" i="2"/>
  <c r="AJ62" i="2"/>
  <c r="AF63" i="2"/>
  <c r="AG63" i="2"/>
  <c r="AH63" i="2"/>
  <c r="AI63" i="2"/>
  <c r="AJ63" i="2"/>
  <c r="AF64" i="2"/>
  <c r="AG64" i="2"/>
  <c r="AH64" i="2"/>
  <c r="AI64" i="2"/>
  <c r="AJ64" i="2"/>
  <c r="AF65" i="2"/>
  <c r="AG65" i="2"/>
  <c r="AH65" i="2"/>
  <c r="AI65" i="2"/>
  <c r="AJ65" i="2"/>
  <c r="AF66" i="2"/>
  <c r="AG66" i="2"/>
  <c r="AH66" i="2"/>
  <c r="AI66" i="2"/>
  <c r="AJ66" i="2"/>
  <c r="AF67" i="2"/>
  <c r="AG67" i="2"/>
  <c r="AH67" i="2"/>
  <c r="AI67" i="2"/>
  <c r="AJ67" i="2"/>
  <c r="AF68" i="2"/>
  <c r="AG68" i="2"/>
  <c r="AH68" i="2"/>
  <c r="AI68" i="2"/>
  <c r="AJ68" i="2"/>
  <c r="AF69" i="2"/>
  <c r="AG69" i="2"/>
  <c r="AH69" i="2"/>
  <c r="AI69" i="2"/>
  <c r="AJ69" i="2"/>
  <c r="AF70" i="2"/>
  <c r="AG70" i="2"/>
  <c r="AH70" i="2"/>
  <c r="AI70" i="2"/>
  <c r="AJ70" i="2"/>
  <c r="AF71" i="2"/>
  <c r="AG71" i="2"/>
  <c r="AH71" i="2"/>
  <c r="AI71" i="2"/>
  <c r="AJ71" i="2"/>
  <c r="AG42" i="2"/>
  <c r="AH42" i="2"/>
  <c r="AI42" i="2"/>
  <c r="AJ42" i="2"/>
  <c r="AA43" i="2"/>
  <c r="AB43" i="2"/>
  <c r="AC43" i="2"/>
  <c r="AD43" i="2"/>
  <c r="AE43" i="2"/>
  <c r="AA44" i="2"/>
  <c r="AB44" i="2"/>
  <c r="AC44" i="2"/>
  <c r="AD44" i="2"/>
  <c r="AE44" i="2"/>
  <c r="AA45" i="2"/>
  <c r="AB45" i="2"/>
  <c r="AC45" i="2"/>
  <c r="AD45" i="2"/>
  <c r="AE45" i="2"/>
  <c r="AA46" i="2"/>
  <c r="AB46" i="2"/>
  <c r="AC46" i="2"/>
  <c r="AD46" i="2"/>
  <c r="AE46" i="2"/>
  <c r="AA47" i="2"/>
  <c r="AB47" i="2"/>
  <c r="AC47" i="2"/>
  <c r="AD47" i="2"/>
  <c r="AE47" i="2"/>
  <c r="AA48" i="2"/>
  <c r="AB48" i="2"/>
  <c r="AC48" i="2"/>
  <c r="AD48" i="2"/>
  <c r="AE48" i="2"/>
  <c r="AA49" i="2"/>
  <c r="AB49" i="2"/>
  <c r="AC49" i="2"/>
  <c r="AD49" i="2"/>
  <c r="AE49" i="2"/>
  <c r="AA50" i="2"/>
  <c r="AB50" i="2"/>
  <c r="AC50" i="2"/>
  <c r="AD50" i="2"/>
  <c r="AE50" i="2"/>
  <c r="AA51" i="2"/>
  <c r="AB51" i="2"/>
  <c r="AC51" i="2"/>
  <c r="AD51" i="2"/>
  <c r="AE51" i="2"/>
  <c r="AA52" i="2"/>
  <c r="AB52" i="2"/>
  <c r="AC52" i="2"/>
  <c r="AD52" i="2"/>
  <c r="AE52" i="2"/>
  <c r="AA53" i="2"/>
  <c r="AB53" i="2"/>
  <c r="AC53" i="2"/>
  <c r="AD53" i="2"/>
  <c r="AE53" i="2"/>
  <c r="AA54" i="2"/>
  <c r="AB54" i="2"/>
  <c r="AC54" i="2"/>
  <c r="AD54" i="2"/>
  <c r="AE54" i="2"/>
  <c r="AA55" i="2"/>
  <c r="AB55" i="2"/>
  <c r="AC55" i="2"/>
  <c r="AD55" i="2"/>
  <c r="AE55" i="2"/>
  <c r="AA56" i="2"/>
  <c r="AB56" i="2"/>
  <c r="AC56" i="2"/>
  <c r="AD56" i="2"/>
  <c r="AE56" i="2"/>
  <c r="AA57" i="2"/>
  <c r="AB57" i="2"/>
  <c r="AC57" i="2"/>
  <c r="AD57" i="2"/>
  <c r="AE57" i="2"/>
  <c r="AA58" i="2"/>
  <c r="AB58" i="2"/>
  <c r="AC58" i="2"/>
  <c r="AD58" i="2"/>
  <c r="AE58" i="2"/>
  <c r="AA59" i="2"/>
  <c r="AB59" i="2"/>
  <c r="AC59" i="2"/>
  <c r="AD59" i="2"/>
  <c r="AE59" i="2"/>
  <c r="AA60" i="2"/>
  <c r="AB60" i="2"/>
  <c r="AC60" i="2"/>
  <c r="AD60" i="2"/>
  <c r="AE60" i="2"/>
  <c r="AA61" i="2"/>
  <c r="AB61" i="2"/>
  <c r="AC61" i="2"/>
  <c r="AD61" i="2"/>
  <c r="AE61" i="2"/>
  <c r="AA62" i="2"/>
  <c r="AB62" i="2"/>
  <c r="AC62" i="2"/>
  <c r="AD62" i="2"/>
  <c r="AE62" i="2"/>
  <c r="AA63" i="2"/>
  <c r="AB63" i="2"/>
  <c r="AC63" i="2"/>
  <c r="AD63" i="2"/>
  <c r="AE63" i="2"/>
  <c r="AA64" i="2"/>
  <c r="AB64" i="2"/>
  <c r="AC64" i="2"/>
  <c r="AD64" i="2"/>
  <c r="AE64" i="2"/>
  <c r="AA65" i="2"/>
  <c r="AB65" i="2"/>
  <c r="AC65" i="2"/>
  <c r="AD65" i="2"/>
  <c r="AE65" i="2"/>
  <c r="AA66" i="2"/>
  <c r="AB66" i="2"/>
  <c r="AC66" i="2"/>
  <c r="AD66" i="2"/>
  <c r="AE66" i="2"/>
  <c r="AA67" i="2"/>
  <c r="AB67" i="2"/>
  <c r="AC67" i="2"/>
  <c r="AD67" i="2"/>
  <c r="AE67" i="2"/>
  <c r="AA68" i="2"/>
  <c r="AB68" i="2"/>
  <c r="AC68" i="2"/>
  <c r="AD68" i="2"/>
  <c r="AE68" i="2"/>
  <c r="AA69" i="2"/>
  <c r="AB69" i="2"/>
  <c r="AC69" i="2"/>
  <c r="AD69" i="2"/>
  <c r="AE69" i="2"/>
  <c r="AA70" i="2"/>
  <c r="AB70" i="2"/>
  <c r="AC70" i="2"/>
  <c r="AD70" i="2"/>
  <c r="AE70" i="2"/>
  <c r="AA71" i="2"/>
  <c r="AB71" i="2"/>
  <c r="AC71" i="2"/>
  <c r="AD71" i="2"/>
  <c r="AE71" i="2"/>
  <c r="AB42" i="2"/>
  <c r="AC42" i="2"/>
  <c r="AD42" i="2"/>
  <c r="AE42" i="2"/>
  <c r="AA42" i="2"/>
  <c r="AF42" i="2"/>
  <c r="Z42" i="2"/>
  <c r="V43" i="2"/>
  <c r="W43" i="2"/>
  <c r="X43" i="2"/>
  <c r="Y43" i="2"/>
  <c r="Z43" i="2"/>
  <c r="V44" i="2"/>
  <c r="W44" i="2"/>
  <c r="X44" i="2"/>
  <c r="Y44" i="2"/>
  <c r="Z44" i="2"/>
  <c r="V45" i="2"/>
  <c r="W45" i="2"/>
  <c r="X45" i="2"/>
  <c r="Y45" i="2"/>
  <c r="Z45" i="2"/>
  <c r="V46" i="2"/>
  <c r="W46" i="2"/>
  <c r="X46" i="2"/>
  <c r="Y46" i="2"/>
  <c r="Z46" i="2"/>
  <c r="V47" i="2"/>
  <c r="W47" i="2"/>
  <c r="X47" i="2"/>
  <c r="Y47" i="2"/>
  <c r="Z47" i="2"/>
  <c r="V48" i="2"/>
  <c r="W48" i="2"/>
  <c r="X48" i="2"/>
  <c r="Y48" i="2"/>
  <c r="Z48" i="2"/>
  <c r="V49" i="2"/>
  <c r="W49" i="2"/>
  <c r="X49" i="2"/>
  <c r="Y49" i="2"/>
  <c r="Z49" i="2"/>
  <c r="V50" i="2"/>
  <c r="W50" i="2"/>
  <c r="X50" i="2"/>
  <c r="Y50" i="2"/>
  <c r="Z50" i="2"/>
  <c r="V51" i="2"/>
  <c r="W51" i="2"/>
  <c r="X51" i="2"/>
  <c r="Y51" i="2"/>
  <c r="Z51" i="2"/>
  <c r="V52" i="2"/>
  <c r="W52" i="2"/>
  <c r="X52" i="2"/>
  <c r="Y52" i="2"/>
  <c r="Z52" i="2"/>
  <c r="V53" i="2"/>
  <c r="W53" i="2"/>
  <c r="X53" i="2"/>
  <c r="Y53" i="2"/>
  <c r="Z53" i="2"/>
  <c r="V54" i="2"/>
  <c r="W54" i="2"/>
  <c r="X54" i="2"/>
  <c r="Y54" i="2"/>
  <c r="Z54" i="2"/>
  <c r="V55" i="2"/>
  <c r="W55" i="2"/>
  <c r="X55" i="2"/>
  <c r="Y55" i="2"/>
  <c r="Z55" i="2"/>
  <c r="V56" i="2"/>
  <c r="W56" i="2"/>
  <c r="X56" i="2"/>
  <c r="Y56" i="2"/>
  <c r="Z56" i="2"/>
  <c r="V57" i="2"/>
  <c r="W57" i="2"/>
  <c r="X57" i="2"/>
  <c r="Y57" i="2"/>
  <c r="Z57" i="2"/>
  <c r="V58" i="2"/>
  <c r="W58" i="2"/>
  <c r="X58" i="2"/>
  <c r="Y58" i="2"/>
  <c r="Z58" i="2"/>
  <c r="V59" i="2"/>
  <c r="W59" i="2"/>
  <c r="X59" i="2"/>
  <c r="Y59" i="2"/>
  <c r="Z59" i="2"/>
  <c r="V60" i="2"/>
  <c r="W60" i="2"/>
  <c r="X60" i="2"/>
  <c r="Y60" i="2"/>
  <c r="Z60" i="2"/>
  <c r="V61" i="2"/>
  <c r="W61" i="2"/>
  <c r="X61" i="2"/>
  <c r="Y61" i="2"/>
  <c r="Z61" i="2"/>
  <c r="V62" i="2"/>
  <c r="W62" i="2"/>
  <c r="X62" i="2"/>
  <c r="Y62" i="2"/>
  <c r="Z62" i="2"/>
  <c r="V63" i="2"/>
  <c r="W63" i="2"/>
  <c r="X63" i="2"/>
  <c r="Y63" i="2"/>
  <c r="Z63" i="2"/>
  <c r="V64" i="2"/>
  <c r="W64" i="2"/>
  <c r="X64" i="2"/>
  <c r="Y64" i="2"/>
  <c r="Z64" i="2"/>
  <c r="V65" i="2"/>
  <c r="W65" i="2"/>
  <c r="X65" i="2"/>
  <c r="Y65" i="2"/>
  <c r="Z65" i="2"/>
  <c r="V66" i="2"/>
  <c r="W66" i="2"/>
  <c r="X66" i="2"/>
  <c r="Y66" i="2"/>
  <c r="Z66" i="2"/>
  <c r="V67" i="2"/>
  <c r="W67" i="2"/>
  <c r="X67" i="2"/>
  <c r="Y67" i="2"/>
  <c r="Z67" i="2"/>
  <c r="V68" i="2"/>
  <c r="W68" i="2"/>
  <c r="X68" i="2"/>
  <c r="Y68" i="2"/>
  <c r="Z68" i="2"/>
  <c r="V69" i="2"/>
  <c r="W69" i="2"/>
  <c r="X69" i="2"/>
  <c r="Y69" i="2"/>
  <c r="Z69" i="2"/>
  <c r="V70" i="2"/>
  <c r="W70" i="2"/>
  <c r="X70" i="2"/>
  <c r="Y70" i="2"/>
  <c r="Z70" i="2"/>
  <c r="V71" i="2"/>
  <c r="W71" i="2"/>
  <c r="X71" i="2"/>
  <c r="Y71" i="2"/>
  <c r="Z71" i="2"/>
  <c r="W42" i="2"/>
  <c r="X42" i="2"/>
  <c r="Y42" i="2"/>
  <c r="D34" i="2"/>
  <c r="P33" i="2"/>
  <c r="P26" i="2"/>
  <c r="D26" i="2"/>
  <c r="D18" i="2"/>
  <c r="C53" i="12"/>
  <c r="C54" i="12"/>
  <c r="C48" i="12"/>
  <c r="C49" i="12"/>
  <c r="C55" i="12"/>
  <c r="C50" i="12"/>
  <c r="C39" i="12"/>
  <c r="R118" i="15"/>
  <c r="C114" i="15"/>
  <c r="M118" i="15"/>
  <c r="H118" i="15"/>
  <c r="AJ106" i="15"/>
  <c r="AJ105" i="15"/>
  <c r="AJ104" i="15"/>
  <c r="AJ103" i="15"/>
  <c r="AJ102" i="15"/>
  <c r="AJ101" i="15"/>
  <c r="AJ100" i="15"/>
  <c r="AJ99" i="15"/>
  <c r="AJ98" i="15"/>
  <c r="AJ97" i="15"/>
  <c r="AJ96" i="15"/>
  <c r="AJ95" i="15"/>
  <c r="AJ94" i="15"/>
  <c r="AJ93" i="15"/>
  <c r="AJ92" i="15"/>
  <c r="AJ91" i="15"/>
  <c r="AJ90" i="15"/>
  <c r="AJ89" i="15"/>
  <c r="AJ88" i="15"/>
  <c r="AJ87" i="15"/>
  <c r="AJ86" i="15"/>
  <c r="AJ85" i="15"/>
  <c r="AJ84" i="15"/>
  <c r="AJ83" i="15"/>
  <c r="AJ82" i="15"/>
  <c r="AJ81" i="15"/>
  <c r="AJ80" i="15"/>
  <c r="AJ79" i="15"/>
  <c r="AJ78" i="15"/>
  <c r="AJ77" i="15"/>
  <c r="AI106" i="15"/>
  <c r="AI105" i="15"/>
  <c r="AI104" i="15"/>
  <c r="AI103" i="15"/>
  <c r="AI102" i="15"/>
  <c r="AI101" i="15"/>
  <c r="AI100" i="15"/>
  <c r="AI99" i="15"/>
  <c r="AI98" i="15"/>
  <c r="AI97" i="15"/>
  <c r="AI96" i="15"/>
  <c r="AI95" i="15"/>
  <c r="AI94" i="15"/>
  <c r="AI93" i="15"/>
  <c r="AI92" i="15"/>
  <c r="AI91" i="15"/>
  <c r="AI90" i="15"/>
  <c r="AI89" i="15"/>
  <c r="AI88" i="15"/>
  <c r="AI87" i="15"/>
  <c r="AI86" i="15"/>
  <c r="AI85" i="15"/>
  <c r="AI84" i="15"/>
  <c r="AI83" i="15"/>
  <c r="AI82" i="15"/>
  <c r="AI81" i="15"/>
  <c r="AI80" i="15"/>
  <c r="AI79" i="15"/>
  <c r="AI78" i="15"/>
  <c r="AI77" i="15"/>
  <c r="AH106" i="15"/>
  <c r="AH105" i="15"/>
  <c r="AH104" i="15"/>
  <c r="AH103" i="15"/>
  <c r="AH102" i="15"/>
  <c r="AH101" i="15"/>
  <c r="AH100" i="15"/>
  <c r="AH99" i="15"/>
  <c r="AH98" i="15"/>
  <c r="AH97" i="15"/>
  <c r="AH96" i="15"/>
  <c r="AH95" i="15"/>
  <c r="AH94" i="15"/>
  <c r="AH93" i="15"/>
  <c r="AH92" i="15"/>
  <c r="AH91" i="15"/>
  <c r="AH90" i="15"/>
  <c r="AH89" i="15"/>
  <c r="AH88" i="15"/>
  <c r="AH87" i="15"/>
  <c r="AH86" i="15"/>
  <c r="AH85" i="15"/>
  <c r="AH84" i="15"/>
  <c r="AH83" i="15"/>
  <c r="AH82" i="15"/>
  <c r="AH81" i="15"/>
  <c r="AH80" i="15"/>
  <c r="AH79" i="15"/>
  <c r="AH78" i="15"/>
  <c r="AH77" i="15"/>
  <c r="AG106" i="15"/>
  <c r="AG105" i="15"/>
  <c r="AG104" i="15"/>
  <c r="AG103" i="15"/>
  <c r="AG102" i="15"/>
  <c r="AG101" i="15"/>
  <c r="AG100" i="15"/>
  <c r="AG99" i="15"/>
  <c r="AG98" i="15"/>
  <c r="AG97" i="15"/>
  <c r="AG96" i="15"/>
  <c r="AG95" i="15"/>
  <c r="AG94" i="15"/>
  <c r="AG93" i="15"/>
  <c r="AG92" i="15"/>
  <c r="AG91" i="15"/>
  <c r="AG90" i="15"/>
  <c r="AG89" i="15"/>
  <c r="AG88" i="15"/>
  <c r="AG87" i="15"/>
  <c r="AG86" i="15"/>
  <c r="AG85" i="15"/>
  <c r="AG84" i="15"/>
  <c r="AG83" i="15"/>
  <c r="AG82" i="15"/>
  <c r="AG81" i="15"/>
  <c r="AG80" i="15"/>
  <c r="AG79" i="15"/>
  <c r="AG78" i="15"/>
  <c r="AG77" i="15"/>
  <c r="AF106" i="15"/>
  <c r="AF105" i="15"/>
  <c r="AF104" i="15"/>
  <c r="AF103" i="15"/>
  <c r="AF102" i="15"/>
  <c r="AF101" i="15"/>
  <c r="AF100" i="15"/>
  <c r="AF99" i="15"/>
  <c r="AF98" i="15"/>
  <c r="AF97" i="15"/>
  <c r="AF96" i="15"/>
  <c r="AF95" i="15"/>
  <c r="AF94" i="15"/>
  <c r="AF93" i="15"/>
  <c r="AF92" i="15"/>
  <c r="AF91" i="15"/>
  <c r="AF90" i="15"/>
  <c r="AF89" i="15"/>
  <c r="AF88" i="15"/>
  <c r="AF87" i="15"/>
  <c r="AF86" i="15"/>
  <c r="AF85" i="15"/>
  <c r="AF84" i="15"/>
  <c r="AF83" i="15"/>
  <c r="AF82" i="15"/>
  <c r="AF81" i="15"/>
  <c r="AF80" i="15"/>
  <c r="AF79" i="15"/>
  <c r="AF78" i="15"/>
  <c r="AF7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5" i="15"/>
  <c r="AE84" i="15"/>
  <c r="AE83" i="15"/>
  <c r="AE82" i="15"/>
  <c r="AE81" i="15"/>
  <c r="AE80" i="15"/>
  <c r="AE79" i="15"/>
  <c r="AE78" i="15"/>
  <c r="AE77" i="15"/>
  <c r="AD106" i="15"/>
  <c r="AD105" i="15"/>
  <c r="AD104" i="15"/>
  <c r="AD103" i="15"/>
  <c r="AD102" i="15"/>
  <c r="AD101" i="15"/>
  <c r="AD100" i="15"/>
  <c r="AD99" i="15"/>
  <c r="AD98" i="15"/>
  <c r="AD97" i="15"/>
  <c r="AD96" i="15"/>
  <c r="AD95" i="15"/>
  <c r="AD94" i="15"/>
  <c r="AD93" i="15"/>
  <c r="AD92" i="15"/>
  <c r="AD91" i="15"/>
  <c r="AD90" i="15"/>
  <c r="AD89" i="15"/>
  <c r="AD88" i="15"/>
  <c r="AD87" i="15"/>
  <c r="AD86" i="15"/>
  <c r="AD85" i="15"/>
  <c r="AD84" i="15"/>
  <c r="AD83" i="15"/>
  <c r="AD82" i="15"/>
  <c r="AD81" i="15"/>
  <c r="AD80" i="15"/>
  <c r="AD79" i="15"/>
  <c r="AD78" i="15"/>
  <c r="AD7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5" i="15"/>
  <c r="AC84" i="15"/>
  <c r="AC83" i="15"/>
  <c r="AC82" i="15"/>
  <c r="AC81" i="15"/>
  <c r="AC80" i="15"/>
  <c r="AC79" i="15"/>
  <c r="AC78" i="15"/>
  <c r="AC77" i="15"/>
  <c r="AB106" i="15"/>
  <c r="AB105" i="15"/>
  <c r="AB104" i="15"/>
  <c r="AB103" i="15"/>
  <c r="AB102" i="15"/>
  <c r="AB101" i="15"/>
  <c r="AB100" i="15"/>
  <c r="AB99" i="15"/>
  <c r="AB98" i="15"/>
  <c r="AB97" i="15"/>
  <c r="AB96" i="15"/>
  <c r="AB95" i="15"/>
  <c r="AB94" i="15"/>
  <c r="AB93" i="15"/>
  <c r="AB92" i="15"/>
  <c r="AB91" i="15"/>
  <c r="AB90" i="15"/>
  <c r="AB89" i="15"/>
  <c r="AB88" i="15"/>
  <c r="AB87" i="15"/>
  <c r="AB86" i="15"/>
  <c r="AB85" i="15"/>
  <c r="AB84" i="15"/>
  <c r="AB83" i="15"/>
  <c r="AB82" i="15"/>
  <c r="AB81" i="15"/>
  <c r="AB80" i="15"/>
  <c r="AB79" i="15"/>
  <c r="AB78" i="15"/>
  <c r="AB7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5" i="15"/>
  <c r="AA84" i="15"/>
  <c r="AA83" i="15"/>
  <c r="AA82" i="15"/>
  <c r="AA81" i="15"/>
  <c r="AA80" i="15"/>
  <c r="AA79" i="15"/>
  <c r="AA78" i="15"/>
  <c r="AA7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X106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3" i="15"/>
  <c r="X92" i="15"/>
  <c r="X91" i="15"/>
  <c r="X90" i="15"/>
  <c r="X89" i="15"/>
  <c r="X88" i="15"/>
  <c r="X87" i="15"/>
  <c r="X86" i="15"/>
  <c r="X85" i="15"/>
  <c r="X84" i="15"/>
  <c r="X83" i="15"/>
  <c r="X82" i="15"/>
  <c r="X81" i="15"/>
  <c r="X80" i="15"/>
  <c r="X79" i="15"/>
  <c r="X78" i="15"/>
  <c r="X77" i="15"/>
  <c r="W106" i="15"/>
  <c r="W105" i="15"/>
  <c r="W104" i="15"/>
  <c r="W103" i="15"/>
  <c r="W102" i="15"/>
  <c r="W101" i="15"/>
  <c r="W100" i="15"/>
  <c r="W99" i="15"/>
  <c r="W98" i="15"/>
  <c r="W97" i="15"/>
  <c r="H97" i="15" s="1"/>
  <c r="W96" i="15"/>
  <c r="W95" i="15"/>
  <c r="W94" i="15"/>
  <c r="W93" i="15"/>
  <c r="W92" i="15"/>
  <c r="W91" i="15"/>
  <c r="W90" i="15"/>
  <c r="W89" i="15"/>
  <c r="W88" i="15"/>
  <c r="W87" i="15"/>
  <c r="W86" i="15"/>
  <c r="W85" i="15"/>
  <c r="W84" i="15"/>
  <c r="W83" i="15"/>
  <c r="W82" i="15"/>
  <c r="W81" i="15"/>
  <c r="W80" i="15"/>
  <c r="W79" i="15"/>
  <c r="W78" i="15"/>
  <c r="W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77" i="15"/>
  <c r="AJ70" i="15"/>
  <c r="AI70" i="15"/>
  <c r="AH70" i="15"/>
  <c r="AG70" i="15"/>
  <c r="AF70" i="15"/>
  <c r="AJ69" i="15"/>
  <c r="AI69" i="15"/>
  <c r="AH69" i="15"/>
  <c r="AG69" i="15"/>
  <c r="AF69" i="15"/>
  <c r="AJ68" i="15"/>
  <c r="AI68" i="15"/>
  <c r="AH68" i="15"/>
  <c r="AG68" i="15"/>
  <c r="AF68" i="15"/>
  <c r="AJ67" i="15"/>
  <c r="AI67" i="15"/>
  <c r="AH67" i="15"/>
  <c r="AG67" i="15"/>
  <c r="AF67" i="15"/>
  <c r="AJ66" i="15"/>
  <c r="AI66" i="15"/>
  <c r="AH66" i="15"/>
  <c r="AG66" i="15"/>
  <c r="AF66" i="15"/>
  <c r="AJ65" i="15"/>
  <c r="AI65" i="15"/>
  <c r="AH65" i="15"/>
  <c r="AG65" i="15"/>
  <c r="AF65" i="15"/>
  <c r="AJ64" i="15"/>
  <c r="AI64" i="15"/>
  <c r="AH64" i="15"/>
  <c r="AG64" i="15"/>
  <c r="AF64" i="15"/>
  <c r="AJ63" i="15"/>
  <c r="AI63" i="15"/>
  <c r="AH63" i="15"/>
  <c r="AG63" i="15"/>
  <c r="AF63" i="15"/>
  <c r="AJ62" i="15"/>
  <c r="AI62" i="15"/>
  <c r="AH62" i="15"/>
  <c r="AG62" i="15"/>
  <c r="AF62" i="15"/>
  <c r="AJ61" i="15"/>
  <c r="AI61" i="15"/>
  <c r="AH61" i="15"/>
  <c r="AG61" i="15"/>
  <c r="AF61" i="15"/>
  <c r="AJ60" i="15"/>
  <c r="AI60" i="15"/>
  <c r="AH60" i="15"/>
  <c r="AG60" i="15"/>
  <c r="AF60" i="15"/>
  <c r="AJ59" i="15"/>
  <c r="AI59" i="15"/>
  <c r="AH59" i="15"/>
  <c r="AG59" i="15"/>
  <c r="AF59" i="15"/>
  <c r="AJ58" i="15"/>
  <c r="AI58" i="15"/>
  <c r="AH58" i="15"/>
  <c r="AG58" i="15"/>
  <c r="AF58" i="15"/>
  <c r="AJ57" i="15"/>
  <c r="AI57" i="15"/>
  <c r="AH57" i="15"/>
  <c r="AG57" i="15"/>
  <c r="AF57" i="15"/>
  <c r="AJ56" i="15"/>
  <c r="AI56" i="15"/>
  <c r="AH56" i="15"/>
  <c r="AG56" i="15"/>
  <c r="AF56" i="15"/>
  <c r="AJ55" i="15"/>
  <c r="AI55" i="15"/>
  <c r="AH55" i="15"/>
  <c r="AG55" i="15"/>
  <c r="AF55" i="15"/>
  <c r="AJ54" i="15"/>
  <c r="AI54" i="15"/>
  <c r="AH54" i="15"/>
  <c r="AG54" i="15"/>
  <c r="AF54" i="15"/>
  <c r="AJ53" i="15"/>
  <c r="AI53" i="15"/>
  <c r="AH53" i="15"/>
  <c r="AG53" i="15"/>
  <c r="AF53" i="15"/>
  <c r="AJ52" i="15"/>
  <c r="AI52" i="15"/>
  <c r="AH52" i="15"/>
  <c r="AG52" i="15"/>
  <c r="AF52" i="15"/>
  <c r="AJ51" i="15"/>
  <c r="AI51" i="15"/>
  <c r="AH51" i="15"/>
  <c r="AG51" i="15"/>
  <c r="AF51" i="15"/>
  <c r="AJ50" i="15"/>
  <c r="AI50" i="15"/>
  <c r="AH50" i="15"/>
  <c r="AG50" i="15"/>
  <c r="AF50" i="15"/>
  <c r="AJ49" i="15"/>
  <c r="AI49" i="15"/>
  <c r="AH49" i="15"/>
  <c r="AG49" i="15"/>
  <c r="AF49" i="15"/>
  <c r="AJ48" i="15"/>
  <c r="AI48" i="15"/>
  <c r="AH48" i="15"/>
  <c r="AG48" i="15"/>
  <c r="AF48" i="15"/>
  <c r="AJ47" i="15"/>
  <c r="AI47" i="15"/>
  <c r="AH47" i="15"/>
  <c r="AG47" i="15"/>
  <c r="AF47" i="15"/>
  <c r="AJ46" i="15"/>
  <c r="AI46" i="15"/>
  <c r="AH46" i="15"/>
  <c r="AG46" i="15"/>
  <c r="AF46" i="15"/>
  <c r="AJ45" i="15"/>
  <c r="AI45" i="15"/>
  <c r="AH45" i="15"/>
  <c r="AG45" i="15"/>
  <c r="AF45" i="15"/>
  <c r="AJ44" i="15"/>
  <c r="AI44" i="15"/>
  <c r="AH44" i="15"/>
  <c r="AG44" i="15"/>
  <c r="AF44" i="15"/>
  <c r="AJ43" i="15"/>
  <c r="AI43" i="15"/>
  <c r="AH43" i="15"/>
  <c r="AG43" i="15"/>
  <c r="AF43" i="15"/>
  <c r="AJ42" i="15"/>
  <c r="AI42" i="15"/>
  <c r="AH42" i="15"/>
  <c r="AG42" i="15"/>
  <c r="AF42" i="15"/>
  <c r="AJ41" i="15"/>
  <c r="AI41" i="15"/>
  <c r="AH41" i="15"/>
  <c r="AG41" i="15"/>
  <c r="AF41" i="15"/>
  <c r="AE70" i="15"/>
  <c r="AD70" i="15"/>
  <c r="AC70" i="15"/>
  <c r="AB70" i="15"/>
  <c r="AA70" i="15"/>
  <c r="AE69" i="15"/>
  <c r="AD69" i="15"/>
  <c r="AC69" i="15"/>
  <c r="AB69" i="15"/>
  <c r="AA69" i="15"/>
  <c r="AE68" i="15"/>
  <c r="AD68" i="15"/>
  <c r="AC68" i="15"/>
  <c r="AB68" i="15"/>
  <c r="AA68" i="15"/>
  <c r="AE67" i="15"/>
  <c r="AD67" i="15"/>
  <c r="AC67" i="15"/>
  <c r="AB67" i="15"/>
  <c r="AA67" i="15"/>
  <c r="AE66" i="15"/>
  <c r="AD66" i="15"/>
  <c r="AC66" i="15"/>
  <c r="AB66" i="15"/>
  <c r="AA66" i="15"/>
  <c r="AE65" i="15"/>
  <c r="AD65" i="15"/>
  <c r="AC65" i="15"/>
  <c r="AB65" i="15"/>
  <c r="AA65" i="15"/>
  <c r="AE64" i="15"/>
  <c r="AD64" i="15"/>
  <c r="AC64" i="15"/>
  <c r="AB64" i="15"/>
  <c r="AA64" i="15"/>
  <c r="AE63" i="15"/>
  <c r="AD63" i="15"/>
  <c r="AC63" i="15"/>
  <c r="AB63" i="15"/>
  <c r="AA63" i="15"/>
  <c r="AE62" i="15"/>
  <c r="AD62" i="15"/>
  <c r="AC62" i="15"/>
  <c r="AB62" i="15"/>
  <c r="AA62" i="15"/>
  <c r="AE61" i="15"/>
  <c r="AD61" i="15"/>
  <c r="AC61" i="15"/>
  <c r="AB61" i="15"/>
  <c r="AA61" i="15"/>
  <c r="AE60" i="15"/>
  <c r="AD60" i="15"/>
  <c r="AC60" i="15"/>
  <c r="AB60" i="15"/>
  <c r="AA60" i="15"/>
  <c r="AE59" i="15"/>
  <c r="AD59" i="15"/>
  <c r="AC59" i="15"/>
  <c r="AB59" i="15"/>
  <c r="AA59" i="15"/>
  <c r="AE58" i="15"/>
  <c r="AD58" i="15"/>
  <c r="AC58" i="15"/>
  <c r="AB58" i="15"/>
  <c r="AA58" i="15"/>
  <c r="AE57" i="15"/>
  <c r="AD57" i="15"/>
  <c r="AC57" i="15"/>
  <c r="AB57" i="15"/>
  <c r="AA57" i="15"/>
  <c r="AE56" i="15"/>
  <c r="AD56" i="15"/>
  <c r="AC56" i="15"/>
  <c r="AB56" i="15"/>
  <c r="AA56" i="15"/>
  <c r="AE55" i="15"/>
  <c r="AD55" i="15"/>
  <c r="AC55" i="15"/>
  <c r="AB55" i="15"/>
  <c r="AA55" i="15"/>
  <c r="AE54" i="15"/>
  <c r="AD54" i="15"/>
  <c r="AC54" i="15"/>
  <c r="AB54" i="15"/>
  <c r="AA54" i="15"/>
  <c r="AE53" i="15"/>
  <c r="AD53" i="15"/>
  <c r="AC53" i="15"/>
  <c r="AB53" i="15"/>
  <c r="AA53" i="15"/>
  <c r="AE52" i="15"/>
  <c r="AD52" i="15"/>
  <c r="AC52" i="15"/>
  <c r="AB52" i="15"/>
  <c r="AA52" i="15"/>
  <c r="AE51" i="15"/>
  <c r="AD51" i="15"/>
  <c r="AC51" i="15"/>
  <c r="AB51" i="15"/>
  <c r="AA51" i="15"/>
  <c r="AE50" i="15"/>
  <c r="AD50" i="15"/>
  <c r="AC50" i="15"/>
  <c r="AB50" i="15"/>
  <c r="AA50" i="15"/>
  <c r="AE49" i="15"/>
  <c r="AD49" i="15"/>
  <c r="AC49" i="15"/>
  <c r="AB49" i="15"/>
  <c r="AA49" i="15"/>
  <c r="AE48" i="15"/>
  <c r="AD48" i="15"/>
  <c r="AC48" i="15"/>
  <c r="AB48" i="15"/>
  <c r="AA48" i="15"/>
  <c r="AE47" i="15"/>
  <c r="AD47" i="15"/>
  <c r="AC47" i="15"/>
  <c r="AB47" i="15"/>
  <c r="AA47" i="15"/>
  <c r="AE46" i="15"/>
  <c r="AD46" i="15"/>
  <c r="AC46" i="15"/>
  <c r="AB46" i="15"/>
  <c r="AA46" i="15"/>
  <c r="AE45" i="15"/>
  <c r="AD45" i="15"/>
  <c r="AC45" i="15"/>
  <c r="AB45" i="15"/>
  <c r="AA45" i="15"/>
  <c r="AE44" i="15"/>
  <c r="AD44" i="15"/>
  <c r="AC44" i="15"/>
  <c r="AB44" i="15"/>
  <c r="AA44" i="15"/>
  <c r="AE43" i="15"/>
  <c r="AD43" i="15"/>
  <c r="AC43" i="15"/>
  <c r="AB43" i="15"/>
  <c r="AA43" i="15"/>
  <c r="AE42" i="15"/>
  <c r="AD42" i="15"/>
  <c r="AC42" i="15"/>
  <c r="AB42" i="15"/>
  <c r="AA42" i="15"/>
  <c r="AE41" i="15"/>
  <c r="AD41" i="15"/>
  <c r="AC41" i="15"/>
  <c r="AB41" i="15"/>
  <c r="AA4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Q118" i="15" s="1"/>
  <c r="G5" i="15" s="1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L118" i="15" s="1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W70" i="15"/>
  <c r="W69" i="15"/>
  <c r="W68" i="15"/>
  <c r="W67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3" i="15"/>
  <c r="W52" i="15"/>
  <c r="W51" i="15"/>
  <c r="W50" i="15"/>
  <c r="W49" i="15"/>
  <c r="W48" i="15"/>
  <c r="W47" i="15"/>
  <c r="W46" i="15"/>
  <c r="W45" i="15"/>
  <c r="W44" i="15"/>
  <c r="W43" i="15"/>
  <c r="W42" i="15"/>
  <c r="W41" i="15"/>
  <c r="F145" i="15"/>
  <c r="F146" i="15"/>
  <c r="F147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18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41" i="15"/>
  <c r="H17" i="16"/>
  <c r="E17" i="16"/>
  <c r="B17" i="16"/>
  <c r="B18" i="16"/>
  <c r="B19" i="16"/>
  <c r="B20" i="16"/>
  <c r="B21" i="16"/>
  <c r="B22" i="16"/>
  <c r="B23" i="16"/>
  <c r="B24" i="16"/>
  <c r="H6" i="16"/>
  <c r="H7" i="16"/>
  <c r="H8" i="16"/>
  <c r="H9" i="16"/>
  <c r="H10" i="16"/>
  <c r="H11" i="16"/>
  <c r="H12" i="16"/>
  <c r="H5" i="16"/>
  <c r="E6" i="16"/>
  <c r="E7" i="16"/>
  <c r="E8" i="16"/>
  <c r="E9" i="16"/>
  <c r="E10" i="16"/>
  <c r="E11" i="16"/>
  <c r="E12" i="16"/>
  <c r="E5" i="16"/>
  <c r="B6" i="16"/>
  <c r="B7" i="16"/>
  <c r="B9" i="16"/>
  <c r="B10" i="16"/>
  <c r="B11" i="16"/>
  <c r="B12" i="16"/>
  <c r="B5" i="16"/>
  <c r="K33" i="2"/>
  <c r="K32" i="2"/>
  <c r="K28" i="2"/>
  <c r="K27" i="2"/>
  <c r="C29" i="5"/>
  <c r="L29" i="5" s="1"/>
  <c r="C30" i="5"/>
  <c r="L30" i="5" s="1"/>
  <c r="C31" i="5"/>
  <c r="L31" i="5" s="1"/>
  <c r="C32" i="5"/>
  <c r="L32" i="5" s="1"/>
  <c r="C33" i="5"/>
  <c r="L33" i="5" s="1"/>
  <c r="C34" i="5"/>
  <c r="L34" i="5" s="1"/>
  <c r="C35" i="5"/>
  <c r="L35" i="5" s="1"/>
  <c r="C36" i="5"/>
  <c r="L36" i="5" s="1"/>
  <c r="C37" i="5"/>
  <c r="C38" i="5"/>
  <c r="L38" i="5" s="1"/>
  <c r="D6" i="11"/>
  <c r="C6" i="11"/>
  <c r="B16" i="12"/>
  <c r="C16" i="12"/>
  <c r="D16" i="12"/>
  <c r="B20" i="12"/>
  <c r="B21" i="12"/>
  <c r="C21" i="12"/>
  <c r="D21" i="12"/>
  <c r="B22" i="12"/>
  <c r="C22" i="12"/>
  <c r="D22" i="12"/>
  <c r="B23" i="12"/>
  <c r="B24" i="12"/>
  <c r="C24" i="12"/>
  <c r="D24" i="12"/>
  <c r="B15" i="12"/>
  <c r="C15" i="12"/>
  <c r="D15" i="12"/>
  <c r="B17" i="12"/>
  <c r="C17" i="12"/>
  <c r="D17" i="12"/>
  <c r="B11" i="12"/>
  <c r="C11" i="12"/>
  <c r="D11" i="12"/>
  <c r="B25" i="12"/>
  <c r="B18" i="12"/>
  <c r="B26" i="12"/>
  <c r="C26" i="12"/>
  <c r="D26" i="12"/>
  <c r="B13" i="12"/>
  <c r="C13" i="12"/>
  <c r="D13" i="12"/>
  <c r="B12" i="12"/>
  <c r="C12" i="12"/>
  <c r="D12" i="12"/>
  <c r="B27" i="12"/>
  <c r="C27" i="12"/>
  <c r="D27" i="12"/>
  <c r="B28" i="12"/>
  <c r="B29" i="12"/>
  <c r="C29" i="12"/>
  <c r="D29" i="12"/>
  <c r="B19" i="12"/>
  <c r="C19" i="12"/>
  <c r="D19" i="12"/>
  <c r="B30" i="12"/>
  <c r="C30" i="12"/>
  <c r="D30" i="12"/>
  <c r="B14" i="12"/>
  <c r="B31" i="12"/>
  <c r="C31" i="12"/>
  <c r="D31" i="12"/>
  <c r="B32" i="12"/>
  <c r="C32" i="12"/>
  <c r="D32" i="12"/>
  <c r="B9" i="12"/>
  <c r="C9" i="12"/>
  <c r="D9" i="12"/>
  <c r="B33" i="12"/>
  <c r="C33" i="12"/>
  <c r="D33" i="12"/>
  <c r="B34" i="12"/>
  <c r="C34" i="12"/>
  <c r="D34" i="12"/>
  <c r="B7" i="12"/>
  <c r="C7" i="12"/>
  <c r="D7" i="12"/>
  <c r="B35" i="12"/>
  <c r="C35" i="12"/>
  <c r="D35" i="12"/>
  <c r="B8" i="12"/>
  <c r="C8" i="12"/>
  <c r="D8" i="12"/>
  <c r="B10" i="12"/>
  <c r="C10" i="12"/>
  <c r="D10" i="12"/>
  <c r="C6" i="12"/>
  <c r="D6" i="12"/>
  <c r="G4" i="15"/>
  <c r="F4" i="15"/>
  <c r="D9" i="5"/>
  <c r="G9" i="5"/>
  <c r="M9" i="5" s="1"/>
  <c r="G11" i="5"/>
  <c r="M11" i="5" s="1"/>
  <c r="G12" i="5"/>
  <c r="M12" i="5" s="1"/>
  <c r="P12" i="5" s="1"/>
  <c r="G13" i="5"/>
  <c r="M13" i="5" s="1"/>
  <c r="G14" i="5"/>
  <c r="M14" i="5" s="1"/>
  <c r="O14" i="5" s="1"/>
  <c r="G15" i="5"/>
  <c r="M15" i="5" s="1"/>
  <c r="P15" i="5" s="1"/>
  <c r="G16" i="5"/>
  <c r="M16" i="5" s="1"/>
  <c r="G17" i="5"/>
  <c r="M17" i="5" s="1"/>
  <c r="G18" i="5"/>
  <c r="M18" i="5" s="1"/>
  <c r="G19" i="5"/>
  <c r="M19" i="5" s="1"/>
  <c r="P19" i="5" s="1"/>
  <c r="G20" i="5"/>
  <c r="M20" i="5" s="1"/>
  <c r="G21" i="5"/>
  <c r="M21" i="5" s="1"/>
  <c r="G22" i="5"/>
  <c r="M22" i="5"/>
  <c r="G23" i="5"/>
  <c r="M23" i="5" s="1"/>
  <c r="P23" i="5" s="1"/>
  <c r="G24" i="5"/>
  <c r="M24" i="5" s="1"/>
  <c r="G25" i="5"/>
  <c r="M25" i="5"/>
  <c r="P25" i="5" s="1"/>
  <c r="G26" i="5"/>
  <c r="M26" i="5"/>
  <c r="P26" i="5" s="1"/>
  <c r="G27" i="5"/>
  <c r="M27" i="5" s="1"/>
  <c r="M34" i="5"/>
  <c r="P34" i="5" s="1"/>
  <c r="G39" i="5"/>
  <c r="M39" i="5" s="1"/>
  <c r="G40" i="5"/>
  <c r="M40" i="5"/>
  <c r="G41" i="5"/>
  <c r="M41" i="5" s="1"/>
  <c r="G42" i="5"/>
  <c r="M42" i="5" s="1"/>
  <c r="P42" i="5" s="1"/>
  <c r="G43" i="5"/>
  <c r="M43" i="5" s="1"/>
  <c r="G44" i="5"/>
  <c r="M44" i="5" s="1"/>
  <c r="P44" i="5" s="1"/>
  <c r="G45" i="5"/>
  <c r="M45" i="5" s="1"/>
  <c r="G46" i="5"/>
  <c r="M46" i="5" s="1"/>
  <c r="G47" i="5"/>
  <c r="M47" i="5" s="1"/>
  <c r="G48" i="5"/>
  <c r="M48" i="5" s="1"/>
  <c r="P48" i="5" s="1"/>
  <c r="G49" i="5"/>
  <c r="M49" i="5" s="1"/>
  <c r="G50" i="5"/>
  <c r="M50" i="5" s="1"/>
  <c r="G51" i="5"/>
  <c r="M51" i="5" s="1"/>
  <c r="G52" i="5"/>
  <c r="M52" i="5" s="1"/>
  <c r="M55" i="5"/>
  <c r="M63" i="5"/>
  <c r="P63" i="5" s="1"/>
  <c r="M69" i="5"/>
  <c r="P69" i="5" s="1"/>
  <c r="M70" i="5"/>
  <c r="M75" i="5"/>
  <c r="M78" i="5"/>
  <c r="M79" i="5"/>
  <c r="N79" i="5" s="1"/>
  <c r="M83" i="5"/>
  <c r="M99" i="5"/>
  <c r="M107" i="5"/>
  <c r="G10" i="5"/>
  <c r="M10" i="5" s="1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C128" i="5"/>
  <c r="L128" i="5" s="1"/>
  <c r="C127" i="5"/>
  <c r="L127" i="5" s="1"/>
  <c r="C126" i="5"/>
  <c r="L126" i="5" s="1"/>
  <c r="C125" i="5"/>
  <c r="L125" i="5" s="1"/>
  <c r="C124" i="5"/>
  <c r="L124" i="5" s="1"/>
  <c r="C123" i="5"/>
  <c r="L123" i="5" s="1"/>
  <c r="C122" i="5"/>
  <c r="L122" i="5" s="1"/>
  <c r="C121" i="5"/>
  <c r="L121" i="5" s="1"/>
  <c r="C120" i="5"/>
  <c r="L120" i="5" s="1"/>
  <c r="C119" i="5"/>
  <c r="L119" i="5" s="1"/>
  <c r="C118" i="5"/>
  <c r="L118" i="5" s="1"/>
  <c r="C117" i="5"/>
  <c r="L117" i="5" s="1"/>
  <c r="C116" i="5"/>
  <c r="L116" i="5" s="1"/>
  <c r="C115" i="5"/>
  <c r="L115" i="5" s="1"/>
  <c r="C114" i="5"/>
  <c r="L114" i="5" s="1"/>
  <c r="C113" i="5"/>
  <c r="L113" i="5" s="1"/>
  <c r="C112" i="5"/>
  <c r="L112" i="5" s="1"/>
  <c r="C111" i="5"/>
  <c r="L111" i="5" s="1"/>
  <c r="C110" i="5"/>
  <c r="L110" i="5" s="1"/>
  <c r="C109" i="5"/>
  <c r="L109" i="5" s="1"/>
  <c r="C108" i="5"/>
  <c r="L108" i="5" s="1"/>
  <c r="C107" i="5"/>
  <c r="L107" i="5" s="1"/>
  <c r="C106" i="5"/>
  <c r="L106" i="5" s="1"/>
  <c r="C105" i="5"/>
  <c r="L105" i="5" s="1"/>
  <c r="C104" i="5"/>
  <c r="L104" i="5" s="1"/>
  <c r="C103" i="5"/>
  <c r="L103" i="5" s="1"/>
  <c r="C102" i="5"/>
  <c r="L102" i="5" s="1"/>
  <c r="C101" i="5"/>
  <c r="L101" i="5" s="1"/>
  <c r="C100" i="5"/>
  <c r="L100" i="5" s="1"/>
  <c r="C99" i="5"/>
  <c r="L99" i="5" s="1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C98" i="5"/>
  <c r="L98" i="5" s="1"/>
  <c r="C97" i="5"/>
  <c r="L97" i="5" s="1"/>
  <c r="C96" i="5"/>
  <c r="L96" i="5" s="1"/>
  <c r="C95" i="5"/>
  <c r="L95" i="5" s="1"/>
  <c r="C94" i="5"/>
  <c r="L94" i="5" s="1"/>
  <c r="C93" i="5"/>
  <c r="L93" i="5" s="1"/>
  <c r="C92" i="5"/>
  <c r="L92" i="5" s="1"/>
  <c r="C91" i="5"/>
  <c r="L91" i="5" s="1"/>
  <c r="C90" i="5"/>
  <c r="L90" i="5" s="1"/>
  <c r="C89" i="5"/>
  <c r="L89" i="5" s="1"/>
  <c r="C88" i="5"/>
  <c r="L88" i="5" s="1"/>
  <c r="C87" i="5"/>
  <c r="L87" i="5" s="1"/>
  <c r="C86" i="5"/>
  <c r="L86" i="5" s="1"/>
  <c r="C85" i="5"/>
  <c r="L85" i="5"/>
  <c r="C84" i="5"/>
  <c r="L84" i="5" s="1"/>
  <c r="C83" i="5"/>
  <c r="L83" i="5" s="1"/>
  <c r="C82" i="5"/>
  <c r="L82" i="5" s="1"/>
  <c r="C81" i="5"/>
  <c r="L81" i="5" s="1"/>
  <c r="C80" i="5"/>
  <c r="L80" i="5" s="1"/>
  <c r="C79" i="5"/>
  <c r="L79" i="5" s="1"/>
  <c r="C78" i="5"/>
  <c r="L78" i="5" s="1"/>
  <c r="C77" i="5"/>
  <c r="L77" i="5"/>
  <c r="C76" i="5"/>
  <c r="L76" i="5" s="1"/>
  <c r="C75" i="5"/>
  <c r="L75" i="5" s="1"/>
  <c r="C74" i="5"/>
  <c r="L74" i="5" s="1"/>
  <c r="C73" i="5"/>
  <c r="L73" i="5" s="1"/>
  <c r="C72" i="5"/>
  <c r="L72" i="5" s="1"/>
  <c r="C71" i="5"/>
  <c r="L71" i="5"/>
  <c r="C70" i="5"/>
  <c r="L70" i="5" s="1"/>
  <c r="C69" i="5"/>
  <c r="L69" i="5" s="1"/>
  <c r="C68" i="5"/>
  <c r="L68" i="5" s="1"/>
  <c r="C67" i="5"/>
  <c r="L67" i="5" s="1"/>
  <c r="C66" i="5"/>
  <c r="L66" i="5" s="1"/>
  <c r="C65" i="5"/>
  <c r="L65" i="5" s="1"/>
  <c r="C64" i="5"/>
  <c r="L64" i="5" s="1"/>
  <c r="C63" i="5"/>
  <c r="L63" i="5" s="1"/>
  <c r="C62" i="5"/>
  <c r="L62" i="5" s="1"/>
  <c r="C61" i="5"/>
  <c r="L61" i="5" s="1"/>
  <c r="C60" i="5"/>
  <c r="L60" i="5" s="1"/>
  <c r="C59" i="5"/>
  <c r="L59" i="5" s="1"/>
  <c r="C58" i="5"/>
  <c r="L58" i="5" s="1"/>
  <c r="C57" i="5"/>
  <c r="L57" i="5" s="1"/>
  <c r="C56" i="5"/>
  <c r="L56" i="5" s="1"/>
  <c r="C55" i="5"/>
  <c r="L55" i="5" s="1"/>
  <c r="C54" i="5"/>
  <c r="L54" i="5" s="1"/>
  <c r="C53" i="5"/>
  <c r="L53" i="5" s="1"/>
  <c r="C52" i="5"/>
  <c r="L52" i="5" s="1"/>
  <c r="C51" i="5"/>
  <c r="L51" i="5" s="1"/>
  <c r="C50" i="5"/>
  <c r="L50" i="5" s="1"/>
  <c r="C49" i="5"/>
  <c r="L49" i="5" s="1"/>
  <c r="C48" i="5"/>
  <c r="L48" i="5" s="1"/>
  <c r="C47" i="5"/>
  <c r="L47" i="5" s="1"/>
  <c r="C46" i="5"/>
  <c r="L46" i="5" s="1"/>
  <c r="C45" i="5"/>
  <c r="L45" i="5" s="1"/>
  <c r="C44" i="5"/>
  <c r="L44" i="5" s="1"/>
  <c r="C43" i="5"/>
  <c r="L43" i="5" s="1"/>
  <c r="C42" i="5"/>
  <c r="L42" i="5" s="1"/>
  <c r="C41" i="5"/>
  <c r="L41" i="5" s="1"/>
  <c r="C40" i="5"/>
  <c r="L40" i="5" s="1"/>
  <c r="C39" i="5"/>
  <c r="L39" i="5"/>
  <c r="C27" i="5"/>
  <c r="L27" i="5" s="1"/>
  <c r="C25" i="5"/>
  <c r="L25" i="5" s="1"/>
  <c r="C23" i="5"/>
  <c r="L23" i="5" s="1"/>
  <c r="C21" i="5"/>
  <c r="L21" i="5"/>
  <c r="C19" i="5"/>
  <c r="L19" i="5" s="1"/>
  <c r="C17" i="5"/>
  <c r="L17" i="5"/>
  <c r="C15" i="5"/>
  <c r="L15" i="5" s="1"/>
  <c r="C13" i="5"/>
  <c r="L13" i="5" s="1"/>
  <c r="C11" i="5"/>
  <c r="L11" i="5" s="1"/>
  <c r="C10" i="5"/>
  <c r="L10" i="5" s="1"/>
  <c r="L37" i="5"/>
  <c r="C28" i="5"/>
  <c r="L28" i="5" s="1"/>
  <c r="C26" i="5"/>
  <c r="L26" i="5" s="1"/>
  <c r="C24" i="5"/>
  <c r="L24" i="5" s="1"/>
  <c r="C22" i="5"/>
  <c r="L22" i="5" s="1"/>
  <c r="C20" i="5"/>
  <c r="L20" i="5" s="1"/>
  <c r="C18" i="5"/>
  <c r="L18" i="5" s="1"/>
  <c r="C16" i="5"/>
  <c r="L16" i="5" s="1"/>
  <c r="C14" i="5"/>
  <c r="L14" i="5" s="1"/>
  <c r="C12" i="5"/>
  <c r="L12" i="5" s="1"/>
  <c r="C9" i="5"/>
  <c r="L9" i="5" s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5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4" i="7"/>
  <c r="C24" i="7"/>
  <c r="B24" i="7"/>
  <c r="D7" i="7"/>
  <c r="C7" i="7"/>
  <c r="B7" i="7"/>
  <c r="D9" i="7"/>
  <c r="C9" i="7"/>
  <c r="B9" i="7"/>
  <c r="D14" i="7"/>
  <c r="C14" i="7"/>
  <c r="B14" i="7"/>
  <c r="D20" i="7"/>
  <c r="C20" i="7"/>
  <c r="B20" i="7"/>
  <c r="D12" i="7"/>
  <c r="C12" i="7"/>
  <c r="B12" i="7"/>
  <c r="D19" i="7"/>
  <c r="C19" i="7"/>
  <c r="B19" i="7"/>
  <c r="D15" i="7"/>
  <c r="C15" i="7"/>
  <c r="B15" i="7"/>
  <c r="D22" i="7"/>
  <c r="C22" i="7"/>
  <c r="B22" i="7"/>
  <c r="D8" i="7"/>
  <c r="C8" i="7"/>
  <c r="B8" i="7"/>
  <c r="D16" i="7"/>
  <c r="C16" i="7"/>
  <c r="B16" i="7"/>
  <c r="D11" i="7"/>
  <c r="C11" i="7"/>
  <c r="B11" i="7"/>
  <c r="D18" i="7"/>
  <c r="C18" i="7"/>
  <c r="B18" i="7"/>
  <c r="D26" i="7"/>
  <c r="C26" i="7"/>
  <c r="B26" i="7"/>
  <c r="D25" i="7"/>
  <c r="C25" i="7"/>
  <c r="B25" i="7"/>
  <c r="D10" i="7"/>
  <c r="C10" i="7"/>
  <c r="B10" i="7"/>
  <c r="D21" i="7"/>
  <c r="C21" i="7"/>
  <c r="B21" i="7"/>
  <c r="D13" i="7"/>
  <c r="C13" i="7"/>
  <c r="B13" i="7"/>
  <c r="D27" i="7"/>
  <c r="C27" i="7"/>
  <c r="B27" i="7"/>
  <c r="D17" i="7"/>
  <c r="C17" i="7"/>
  <c r="B17" i="7"/>
  <c r="D6" i="7"/>
  <c r="C6" i="7"/>
  <c r="B6" i="7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4" i="10"/>
  <c r="C24" i="10"/>
  <c r="B24" i="10"/>
  <c r="D8" i="10"/>
  <c r="C8" i="10"/>
  <c r="B8" i="10"/>
  <c r="D10" i="10"/>
  <c r="C10" i="10"/>
  <c r="B10" i="10"/>
  <c r="D14" i="10"/>
  <c r="C14" i="10"/>
  <c r="B14" i="10"/>
  <c r="D20" i="10"/>
  <c r="C20" i="10"/>
  <c r="B20" i="10"/>
  <c r="D12" i="10"/>
  <c r="C12" i="10"/>
  <c r="B12" i="10"/>
  <c r="D19" i="10"/>
  <c r="C19" i="10"/>
  <c r="B19" i="10"/>
  <c r="D15" i="10"/>
  <c r="C15" i="10"/>
  <c r="B15" i="10"/>
  <c r="D22" i="10"/>
  <c r="C22" i="10"/>
  <c r="B22" i="10"/>
  <c r="D11" i="10"/>
  <c r="C11" i="10"/>
  <c r="B11" i="10"/>
  <c r="D16" i="10"/>
  <c r="C16" i="10"/>
  <c r="B16" i="10"/>
  <c r="D9" i="10"/>
  <c r="C9" i="10"/>
  <c r="B9" i="10"/>
  <c r="D18" i="10"/>
  <c r="C18" i="10"/>
  <c r="B18" i="10"/>
  <c r="D26" i="10"/>
  <c r="C26" i="10"/>
  <c r="B26" i="10"/>
  <c r="D25" i="10"/>
  <c r="C25" i="10"/>
  <c r="B25" i="10"/>
  <c r="D6" i="10"/>
  <c r="C6" i="10"/>
  <c r="B6" i="10"/>
  <c r="D21" i="10"/>
  <c r="C21" i="10"/>
  <c r="B21" i="10"/>
  <c r="D13" i="10"/>
  <c r="C13" i="10"/>
  <c r="B13" i="10"/>
  <c r="D27" i="10"/>
  <c r="C27" i="10"/>
  <c r="B27" i="10"/>
  <c r="D17" i="10"/>
  <c r="C17" i="10"/>
  <c r="B17" i="10"/>
  <c r="D7" i="10"/>
  <c r="C7" i="10"/>
  <c r="B7" i="10"/>
  <c r="D35" i="11"/>
  <c r="C35" i="11"/>
  <c r="B35" i="11"/>
  <c r="D34" i="11"/>
  <c r="C34" i="11"/>
  <c r="B34" i="11"/>
  <c r="D33" i="11"/>
  <c r="C33" i="11"/>
  <c r="B33" i="11"/>
  <c r="D32" i="11"/>
  <c r="C32" i="11"/>
  <c r="B32" i="11"/>
  <c r="D31" i="11"/>
  <c r="C31" i="11"/>
  <c r="B31" i="11"/>
  <c r="D30" i="11"/>
  <c r="C30" i="11"/>
  <c r="B30" i="11"/>
  <c r="D29" i="11"/>
  <c r="C29" i="11"/>
  <c r="B29" i="11"/>
  <c r="D28" i="11"/>
  <c r="C28" i="11"/>
  <c r="B28" i="11"/>
  <c r="D27" i="11"/>
  <c r="C27" i="11"/>
  <c r="B27" i="11"/>
  <c r="D26" i="11"/>
  <c r="C26" i="11"/>
  <c r="B26" i="11"/>
  <c r="D12" i="11"/>
  <c r="C12" i="11"/>
  <c r="B12" i="11"/>
  <c r="C25" i="11"/>
  <c r="B25" i="11"/>
  <c r="C24" i="11"/>
  <c r="B24" i="11"/>
  <c r="D10" i="11"/>
  <c r="C10" i="11"/>
  <c r="B10" i="11"/>
  <c r="D9" i="11"/>
  <c r="C9" i="11"/>
  <c r="B9" i="11"/>
  <c r="D20" i="11"/>
  <c r="C20" i="11"/>
  <c r="B20" i="11"/>
  <c r="D15" i="11"/>
  <c r="C15" i="11"/>
  <c r="B15" i="11"/>
  <c r="D7" i="11"/>
  <c r="C7" i="11"/>
  <c r="B7" i="11"/>
  <c r="D17" i="11"/>
  <c r="C17" i="11"/>
  <c r="B17" i="11"/>
  <c r="D19" i="11"/>
  <c r="C19" i="11"/>
  <c r="B19" i="11"/>
  <c r="D16" i="11"/>
  <c r="C16" i="11"/>
  <c r="B16" i="11"/>
  <c r="D13" i="11"/>
  <c r="C13" i="11"/>
  <c r="B13" i="11"/>
  <c r="D11" i="11"/>
  <c r="C11" i="11"/>
  <c r="B11" i="11"/>
  <c r="D23" i="11"/>
  <c r="C23" i="11"/>
  <c r="B23" i="11"/>
  <c r="C22" i="11"/>
  <c r="B22" i="11"/>
  <c r="D21" i="11"/>
  <c r="C21" i="11"/>
  <c r="B21" i="11"/>
  <c r="D14" i="11"/>
  <c r="C14" i="11"/>
  <c r="B14" i="11"/>
  <c r="D18" i="11"/>
  <c r="C18" i="11"/>
  <c r="B18" i="11"/>
  <c r="D8" i="11"/>
  <c r="C8" i="11"/>
  <c r="B8" i="11"/>
  <c r="P40" i="5"/>
  <c r="D25" i="15" l="1"/>
  <c r="G83" i="12"/>
  <c r="H83" i="12" s="1"/>
  <c r="F49" i="12"/>
  <c r="H45" i="12"/>
  <c r="F43" i="12"/>
  <c r="F50" i="12"/>
  <c r="E43" i="12"/>
  <c r="H43" i="12"/>
  <c r="H49" i="12"/>
  <c r="H48" i="12"/>
  <c r="F40" i="12"/>
  <c r="F48" i="12"/>
  <c r="F38" i="12"/>
  <c r="T7" i="15"/>
  <c r="S7" i="15"/>
  <c r="T15" i="15"/>
  <c r="T31" i="15"/>
  <c r="S31" i="15"/>
  <c r="S8" i="15"/>
  <c r="T8" i="15"/>
  <c r="S16" i="15"/>
  <c r="T16" i="15"/>
  <c r="T9" i="15"/>
  <c r="S9" i="15"/>
  <c r="S17" i="15"/>
  <c r="T17" i="15"/>
  <c r="T25" i="15"/>
  <c r="S25" i="15"/>
  <c r="M115" i="5"/>
  <c r="T10" i="15"/>
  <c r="S10" i="15"/>
  <c r="S26" i="15"/>
  <c r="T26" i="15"/>
  <c r="S139" i="15"/>
  <c r="T11" i="15"/>
  <c r="S11" i="15"/>
  <c r="S5" i="15"/>
  <c r="S13" i="15"/>
  <c r="T13" i="15"/>
  <c r="S21" i="15"/>
  <c r="T21" i="15"/>
  <c r="S22" i="15"/>
  <c r="S33" i="15"/>
  <c r="F55" i="12"/>
  <c r="F45" i="12"/>
  <c r="F53" i="12"/>
  <c r="F56" i="12" s="1"/>
  <c r="F44" i="12"/>
  <c r="E5" i="15"/>
  <c r="M103" i="5"/>
  <c r="P103" i="5" s="1"/>
  <c r="N26" i="5"/>
  <c r="M118" i="5"/>
  <c r="P118" i="5" s="1"/>
  <c r="M105" i="5"/>
  <c r="O105" i="5" s="1"/>
  <c r="M128" i="5"/>
  <c r="P128" i="5" s="1"/>
  <c r="M113" i="5"/>
  <c r="N113" i="5" s="1"/>
  <c r="O15" i="5"/>
  <c r="M114" i="5"/>
  <c r="P114" i="5" s="1"/>
  <c r="P18" i="5"/>
  <c r="O18" i="5"/>
  <c r="O35" i="5"/>
  <c r="N40" i="5"/>
  <c r="N73" i="5"/>
  <c r="N13" i="5"/>
  <c r="O64" i="5"/>
  <c r="N81" i="5"/>
  <c r="O51" i="5"/>
  <c r="O22" i="5"/>
  <c r="N27" i="5"/>
  <c r="O98" i="5"/>
  <c r="N74" i="5"/>
  <c r="S121" i="15"/>
  <c r="S145" i="15"/>
  <c r="S124" i="15"/>
  <c r="S147" i="15"/>
  <c r="P56" i="5"/>
  <c r="N56" i="5"/>
  <c r="P47" i="5"/>
  <c r="N47" i="5"/>
  <c r="O47" i="5"/>
  <c r="P21" i="5"/>
  <c r="N21" i="5"/>
  <c r="O21" i="5"/>
  <c r="O29" i="5"/>
  <c r="I39" i="12"/>
  <c r="I54" i="12"/>
  <c r="E54" i="11"/>
  <c r="F43" i="10"/>
  <c r="I43" i="7"/>
  <c r="E48" i="11"/>
  <c r="E51" i="11" s="1"/>
  <c r="F48" i="10"/>
  <c r="M100" i="5"/>
  <c r="P100" i="5" s="1"/>
  <c r="N32" i="5"/>
  <c r="N19" i="5"/>
  <c r="N44" i="5"/>
  <c r="N10" i="5"/>
  <c r="O78" i="5"/>
  <c r="N70" i="5"/>
  <c r="O25" i="5"/>
  <c r="N67" i="5"/>
  <c r="E38" i="12"/>
  <c r="H39" i="12"/>
  <c r="E44" i="12"/>
  <c r="I44" i="12"/>
  <c r="I50" i="12"/>
  <c r="E53" i="12"/>
  <c r="H54" i="12"/>
  <c r="I39" i="11"/>
  <c r="G54" i="11"/>
  <c r="G43" i="10"/>
  <c r="I54" i="10"/>
  <c r="I56" i="10" s="1"/>
  <c r="F55" i="7"/>
  <c r="F48" i="11"/>
  <c r="I49" i="11"/>
  <c r="G48" i="10"/>
  <c r="E50" i="10"/>
  <c r="E51" i="10" s="1"/>
  <c r="H48" i="7"/>
  <c r="F50" i="7"/>
  <c r="G40" i="12"/>
  <c r="G55" i="12"/>
  <c r="F53" i="10"/>
  <c r="G45" i="12"/>
  <c r="G48" i="12"/>
  <c r="H43" i="7"/>
  <c r="O20" i="5"/>
  <c r="O91" i="5"/>
  <c r="N25" i="5"/>
  <c r="O77" i="5"/>
  <c r="E39" i="12"/>
  <c r="G39" i="12"/>
  <c r="E45" i="12"/>
  <c r="H44" i="12"/>
  <c r="H50" i="12"/>
  <c r="E54" i="12"/>
  <c r="G54" i="12"/>
  <c r="G40" i="11"/>
  <c r="G45" i="11"/>
  <c r="G46" i="11" s="1"/>
  <c r="F39" i="7"/>
  <c r="F45" i="7"/>
  <c r="G48" i="11"/>
  <c r="G51" i="11" s="1"/>
  <c r="E50" i="11"/>
  <c r="H48" i="10"/>
  <c r="F50" i="10"/>
  <c r="I48" i="7"/>
  <c r="M122" i="5"/>
  <c r="P122" i="5" s="1"/>
  <c r="N85" i="5"/>
  <c r="E40" i="12"/>
  <c r="F39" i="12"/>
  <c r="E48" i="12"/>
  <c r="G44" i="12"/>
  <c r="G50" i="12"/>
  <c r="E55" i="12"/>
  <c r="E43" i="11"/>
  <c r="H45" i="11"/>
  <c r="H46" i="11" s="1"/>
  <c r="G55" i="11"/>
  <c r="I38" i="10"/>
  <c r="I44" i="10"/>
  <c r="G39" i="7"/>
  <c r="G45" i="7"/>
  <c r="E49" i="12"/>
  <c r="F50" i="11"/>
  <c r="F51" i="11" s="1"/>
  <c r="I48" i="10"/>
  <c r="G50" i="10"/>
  <c r="H50" i="7"/>
  <c r="G38" i="12"/>
  <c r="G53" i="12"/>
  <c r="H53" i="7"/>
  <c r="N18" i="5"/>
  <c r="O72" i="5"/>
  <c r="N61" i="5"/>
  <c r="G43" i="12"/>
  <c r="N95" i="5"/>
  <c r="O71" i="5"/>
  <c r="N84" i="5"/>
  <c r="H71" i="2"/>
  <c r="E34" i="2" s="1"/>
  <c r="H63" i="2"/>
  <c r="E26" i="2" s="1"/>
  <c r="O96" i="5"/>
  <c r="O44" i="5"/>
  <c r="N41" i="5"/>
  <c r="I53" i="7"/>
  <c r="P27" i="5"/>
  <c r="O107" i="5"/>
  <c r="N55" i="5"/>
  <c r="O19" i="5"/>
  <c r="N115" i="5"/>
  <c r="I40" i="12"/>
  <c r="I38" i="12"/>
  <c r="I55" i="12"/>
  <c r="I53" i="12"/>
  <c r="E53" i="11"/>
  <c r="F53" i="7"/>
  <c r="I48" i="11"/>
  <c r="H50" i="10"/>
  <c r="F49" i="7"/>
  <c r="I50" i="7"/>
  <c r="P22" i="5"/>
  <c r="O46" i="5"/>
  <c r="O27" i="5"/>
  <c r="N23" i="5"/>
  <c r="H93" i="2"/>
  <c r="F20" i="2" s="1"/>
  <c r="H66" i="4"/>
  <c r="E29" i="4" s="1"/>
  <c r="H101" i="4"/>
  <c r="F28" i="4" s="1"/>
  <c r="O30" i="5"/>
  <c r="H40" i="12"/>
  <c r="H38" i="12"/>
  <c r="I45" i="12"/>
  <c r="I43" i="12"/>
  <c r="H55" i="12"/>
  <c r="E38" i="11"/>
  <c r="F39" i="10"/>
  <c r="F43" i="7"/>
  <c r="G53" i="7"/>
  <c r="F49" i="10"/>
  <c r="I50" i="10"/>
  <c r="H51" i="7"/>
  <c r="H51" i="11"/>
  <c r="G51" i="7"/>
  <c r="F51" i="7"/>
  <c r="E51" i="7"/>
  <c r="I51" i="7"/>
  <c r="H56" i="11"/>
  <c r="F56" i="7"/>
  <c r="I40" i="7"/>
  <c r="F38" i="7"/>
  <c r="I39" i="7"/>
  <c r="E44" i="7"/>
  <c r="H45" i="7"/>
  <c r="E54" i="7"/>
  <c r="H55" i="7"/>
  <c r="H40" i="7"/>
  <c r="I38" i="7"/>
  <c r="G40" i="7"/>
  <c r="E43" i="7"/>
  <c r="H44" i="7"/>
  <c r="E53" i="7"/>
  <c r="H54" i="7"/>
  <c r="I44" i="7"/>
  <c r="H38" i="7"/>
  <c r="F40" i="7"/>
  <c r="G44" i="7"/>
  <c r="G54" i="7"/>
  <c r="G56" i="7" s="1"/>
  <c r="I54" i="7"/>
  <c r="I56" i="7" s="1"/>
  <c r="G38" i="7"/>
  <c r="E40" i="7"/>
  <c r="E41" i="7" s="1"/>
  <c r="F44" i="7"/>
  <c r="F46" i="7" s="1"/>
  <c r="I45" i="7"/>
  <c r="H40" i="10"/>
  <c r="G40" i="10"/>
  <c r="H44" i="10"/>
  <c r="F40" i="10"/>
  <c r="G44" i="10"/>
  <c r="G54" i="10"/>
  <c r="F38" i="10"/>
  <c r="I39" i="10"/>
  <c r="I41" i="10" s="1"/>
  <c r="E44" i="10"/>
  <c r="E46" i="10" s="1"/>
  <c r="H45" i="10"/>
  <c r="E54" i="10"/>
  <c r="E56" i="10" s="1"/>
  <c r="H55" i="10"/>
  <c r="H54" i="10"/>
  <c r="H39" i="10"/>
  <c r="G45" i="10"/>
  <c r="G55" i="10"/>
  <c r="G39" i="10"/>
  <c r="H43" i="10"/>
  <c r="F45" i="10"/>
  <c r="H53" i="10"/>
  <c r="F55" i="10"/>
  <c r="G38" i="10"/>
  <c r="E40" i="10"/>
  <c r="E41" i="10" s="1"/>
  <c r="F44" i="10"/>
  <c r="I45" i="10"/>
  <c r="F45" i="11"/>
  <c r="F55" i="11"/>
  <c r="F39" i="11"/>
  <c r="I40" i="11"/>
  <c r="E45" i="11"/>
  <c r="E55" i="11"/>
  <c r="E56" i="11" s="1"/>
  <c r="E39" i="11"/>
  <c r="H40" i="11"/>
  <c r="F43" i="11"/>
  <c r="I44" i="11"/>
  <c r="F53" i="11"/>
  <c r="I54" i="11"/>
  <c r="I56" i="11" s="1"/>
  <c r="I38" i="11"/>
  <c r="H38" i="11"/>
  <c r="F40" i="11"/>
  <c r="G38" i="11"/>
  <c r="E40" i="11"/>
  <c r="F44" i="11"/>
  <c r="I45" i="11"/>
  <c r="H58" i="3"/>
  <c r="E21" i="3" s="1"/>
  <c r="T66" i="2"/>
  <c r="T58" i="2"/>
  <c r="T54" i="2"/>
  <c r="Q17" i="2" s="1"/>
  <c r="T50" i="2"/>
  <c r="T46" i="2"/>
  <c r="T99" i="2"/>
  <c r="R26" i="2" s="1"/>
  <c r="T91" i="2"/>
  <c r="R18" i="2" s="1"/>
  <c r="T83" i="2"/>
  <c r="R10" i="2" s="1"/>
  <c r="T67" i="2"/>
  <c r="Q30" i="2" s="1"/>
  <c r="T59" i="2"/>
  <c r="Q22" i="2" s="1"/>
  <c r="T51" i="2"/>
  <c r="T43" i="2"/>
  <c r="Q6" i="2" s="1"/>
  <c r="T64" i="2"/>
  <c r="Q27" i="2" s="1"/>
  <c r="T56" i="2"/>
  <c r="Q19" i="2" s="1"/>
  <c r="T48" i="2"/>
  <c r="Q11" i="2" s="1"/>
  <c r="H85" i="3"/>
  <c r="F12" i="3" s="1"/>
  <c r="T99" i="4"/>
  <c r="T70" i="2"/>
  <c r="Q33" i="2" s="1"/>
  <c r="T98" i="2"/>
  <c r="R25" i="2" s="1"/>
  <c r="H56" i="3"/>
  <c r="E19" i="3" s="1"/>
  <c r="T81" i="2"/>
  <c r="R8" i="2" s="1"/>
  <c r="H61" i="3"/>
  <c r="E24" i="3" s="1"/>
  <c r="H50" i="4"/>
  <c r="E13" i="4" s="1"/>
  <c r="H61" i="4"/>
  <c r="E24" i="4" s="1"/>
  <c r="T62" i="2"/>
  <c r="H68" i="2"/>
  <c r="E31" i="2" s="1"/>
  <c r="H67" i="2"/>
  <c r="E30" i="2" s="1"/>
  <c r="H65" i="2"/>
  <c r="E28" i="2" s="1"/>
  <c r="G28" i="2" s="1"/>
  <c r="H64" i="2"/>
  <c r="E27" i="2" s="1"/>
  <c r="H59" i="2"/>
  <c r="E22" i="2" s="1"/>
  <c r="H70" i="3"/>
  <c r="E33" i="3" s="1"/>
  <c r="H62" i="3"/>
  <c r="E25" i="3" s="1"/>
  <c r="N66" i="3"/>
  <c r="M29" i="3" s="1"/>
  <c r="N91" i="3"/>
  <c r="N18" i="3" s="1"/>
  <c r="N79" i="3"/>
  <c r="N6" i="3" s="1"/>
  <c r="H60" i="4"/>
  <c r="E23" i="4" s="1"/>
  <c r="H48" i="4"/>
  <c r="E11" i="4" s="1"/>
  <c r="N71" i="4"/>
  <c r="M34" i="4" s="1"/>
  <c r="N63" i="4"/>
  <c r="M26" i="4" s="1"/>
  <c r="N47" i="4"/>
  <c r="M10" i="4" s="1"/>
  <c r="N67" i="4"/>
  <c r="M30" i="4" s="1"/>
  <c r="N65" i="4"/>
  <c r="M28" i="4" s="1"/>
  <c r="N61" i="4"/>
  <c r="M24" i="4" s="1"/>
  <c r="N57" i="4"/>
  <c r="M20" i="4" s="1"/>
  <c r="N45" i="4"/>
  <c r="M8" i="4" s="1"/>
  <c r="P94" i="5"/>
  <c r="N94" i="5"/>
  <c r="O82" i="5"/>
  <c r="P82" i="5"/>
  <c r="M126" i="5"/>
  <c r="P126" i="5" s="1"/>
  <c r="P71" i="5"/>
  <c r="M104" i="5"/>
  <c r="O104" i="5" s="1"/>
  <c r="M112" i="5"/>
  <c r="N112" i="5" s="1"/>
  <c r="P78" i="5"/>
  <c r="M109" i="5"/>
  <c r="N109" i="5" s="1"/>
  <c r="O81" i="5"/>
  <c r="O70" i="5"/>
  <c r="M102" i="5"/>
  <c r="P102" i="5" s="1"/>
  <c r="S128" i="15"/>
  <c r="M101" i="5"/>
  <c r="O101" i="5" s="1"/>
  <c r="C43" i="10"/>
  <c r="P53" i="5"/>
  <c r="O53" i="5"/>
  <c r="O66" i="5"/>
  <c r="P66" i="5"/>
  <c r="O65" i="5"/>
  <c r="N68" i="5"/>
  <c r="P38" i="5"/>
  <c r="N38" i="5"/>
  <c r="H95" i="4"/>
  <c r="F22" i="4" s="1"/>
  <c r="H102" i="4"/>
  <c r="F29" i="4" s="1"/>
  <c r="G29" i="4" s="1"/>
  <c r="H100" i="4"/>
  <c r="F27" i="4" s="1"/>
  <c r="H107" i="4"/>
  <c r="F34" i="4" s="1"/>
  <c r="H85" i="4"/>
  <c r="F12" i="4" s="1"/>
  <c r="N62" i="4"/>
  <c r="M25" i="4" s="1"/>
  <c r="N66" i="4"/>
  <c r="M29" i="4" s="1"/>
  <c r="N60" i="4"/>
  <c r="M23" i="4" s="1"/>
  <c r="N58" i="4"/>
  <c r="M21" i="4" s="1"/>
  <c r="N56" i="4"/>
  <c r="M19" i="4" s="1"/>
  <c r="T105" i="3"/>
  <c r="T103" i="3"/>
  <c r="T97" i="3"/>
  <c r="N93" i="3"/>
  <c r="N20" i="3" s="1"/>
  <c r="N82" i="3"/>
  <c r="N9" i="3" s="1"/>
  <c r="N87" i="3"/>
  <c r="N14" i="3" s="1"/>
  <c r="H93" i="3"/>
  <c r="F20" i="3" s="1"/>
  <c r="H103" i="3"/>
  <c r="F30" i="3" s="1"/>
  <c r="H79" i="3"/>
  <c r="F6" i="3" s="1"/>
  <c r="N65" i="3"/>
  <c r="M28" i="3" s="1"/>
  <c r="N63" i="3"/>
  <c r="M26" i="3" s="1"/>
  <c r="N53" i="3"/>
  <c r="M16" i="3" s="1"/>
  <c r="N55" i="3"/>
  <c r="M18" i="3" s="1"/>
  <c r="H49" i="3"/>
  <c r="E12" i="3" s="1"/>
  <c r="G12" i="3" s="1"/>
  <c r="N49" i="3"/>
  <c r="M12" i="3" s="1"/>
  <c r="T106" i="2"/>
  <c r="R33" i="2" s="1"/>
  <c r="N104" i="2"/>
  <c r="N31" i="2" s="1"/>
  <c r="N99" i="2"/>
  <c r="N26" i="2" s="1"/>
  <c r="T60" i="2"/>
  <c r="T44" i="2"/>
  <c r="T68" i="2"/>
  <c r="T52" i="2"/>
  <c r="Q15" i="2" s="1"/>
  <c r="T71" i="2"/>
  <c r="T69" i="2"/>
  <c r="T65" i="2"/>
  <c r="Q28" i="2" s="1"/>
  <c r="T63" i="2"/>
  <c r="T61" i="2"/>
  <c r="T57" i="2"/>
  <c r="Q20" i="2" s="1"/>
  <c r="T55" i="2"/>
  <c r="T53" i="2"/>
  <c r="Q16" i="2" s="1"/>
  <c r="T49" i="2"/>
  <c r="Q12" i="2" s="1"/>
  <c r="T47" i="2"/>
  <c r="T45" i="2"/>
  <c r="AK71" i="2"/>
  <c r="F35" i="11" s="1"/>
  <c r="N50" i="2"/>
  <c r="M13" i="2" s="1"/>
  <c r="AK70" i="2"/>
  <c r="F34" i="11" s="1"/>
  <c r="AK60" i="2"/>
  <c r="F25" i="11" s="1"/>
  <c r="N68" i="2"/>
  <c r="M31" i="2" s="1"/>
  <c r="H53" i="2"/>
  <c r="E16" i="2" s="1"/>
  <c r="H55" i="2"/>
  <c r="E18" i="2" s="1"/>
  <c r="T84" i="2"/>
  <c r="R11" i="2" s="1"/>
  <c r="N86" i="2"/>
  <c r="N13" i="2" s="1"/>
  <c r="C48" i="10"/>
  <c r="H56" i="2"/>
  <c r="E19" i="2" s="1"/>
  <c r="AK103" i="2"/>
  <c r="G31" i="11" s="1"/>
  <c r="H95" i="2"/>
  <c r="F22" i="2" s="1"/>
  <c r="AK102" i="2"/>
  <c r="G30" i="11" s="1"/>
  <c r="AK92" i="2"/>
  <c r="G9" i="11" s="1"/>
  <c r="N69" i="3"/>
  <c r="M32" i="3" s="1"/>
  <c r="H57" i="2"/>
  <c r="E20" i="2" s="1"/>
  <c r="H67" i="3"/>
  <c r="E30" i="3" s="1"/>
  <c r="N55" i="4"/>
  <c r="M18" i="4" s="1"/>
  <c r="N107" i="2"/>
  <c r="N34" i="2" s="1"/>
  <c r="N93" i="2"/>
  <c r="N20" i="2" s="1"/>
  <c r="N91" i="2"/>
  <c r="N18" i="2" s="1"/>
  <c r="T105" i="2"/>
  <c r="R32" i="2" s="1"/>
  <c r="T97" i="2"/>
  <c r="R24" i="2" s="1"/>
  <c r="T89" i="2"/>
  <c r="R16" i="2" s="1"/>
  <c r="N61" i="3"/>
  <c r="M24" i="3" s="1"/>
  <c r="N45" i="3"/>
  <c r="M8" i="3" s="1"/>
  <c r="H102" i="3"/>
  <c r="F29" i="3" s="1"/>
  <c r="H94" i="3"/>
  <c r="F21" i="3" s="1"/>
  <c r="H92" i="3"/>
  <c r="F19" i="3" s="1"/>
  <c r="H86" i="3"/>
  <c r="F13" i="3" s="1"/>
  <c r="H84" i="3"/>
  <c r="F11" i="3" s="1"/>
  <c r="H80" i="3"/>
  <c r="F7" i="3" s="1"/>
  <c r="H92" i="4"/>
  <c r="F19" i="4" s="1"/>
  <c r="H45" i="2"/>
  <c r="E8" i="2" s="1"/>
  <c r="H44" i="2"/>
  <c r="E7" i="2" s="1"/>
  <c r="N42" i="2"/>
  <c r="M5" i="2" s="1"/>
  <c r="N64" i="2"/>
  <c r="M27" i="2" s="1"/>
  <c r="N56" i="2"/>
  <c r="M19" i="2" s="1"/>
  <c r="AK55" i="2"/>
  <c r="F20" i="11" s="1"/>
  <c r="N48" i="2"/>
  <c r="M11" i="2" s="1"/>
  <c r="O11" i="2" s="1"/>
  <c r="H60" i="3"/>
  <c r="E23" i="3" s="1"/>
  <c r="H52" i="3"/>
  <c r="E15" i="3" s="1"/>
  <c r="H101" i="3"/>
  <c r="F28" i="3" s="1"/>
  <c r="H81" i="3"/>
  <c r="F8" i="3" s="1"/>
  <c r="T87" i="3"/>
  <c r="H62" i="4"/>
  <c r="H64" i="4"/>
  <c r="H58" i="4"/>
  <c r="E21" i="4" s="1"/>
  <c r="H56" i="4"/>
  <c r="E19" i="4" s="1"/>
  <c r="G19" i="4" s="1"/>
  <c r="H46" i="4"/>
  <c r="E9" i="4" s="1"/>
  <c r="N62" i="3"/>
  <c r="M25" i="3" s="1"/>
  <c r="N50" i="3"/>
  <c r="M13" i="3" s="1"/>
  <c r="AK95" i="15"/>
  <c r="G19" i="12" s="1"/>
  <c r="AK79" i="15"/>
  <c r="G20" i="12" s="1"/>
  <c r="N78" i="2"/>
  <c r="N5" i="2" s="1"/>
  <c r="N97" i="2"/>
  <c r="N24" i="2" s="1"/>
  <c r="T107" i="2"/>
  <c r="R34" i="2" s="1"/>
  <c r="K8" i="3"/>
  <c r="N105" i="3"/>
  <c r="N32" i="3" s="1"/>
  <c r="N106" i="3"/>
  <c r="N33" i="3" s="1"/>
  <c r="N90" i="3"/>
  <c r="N17" i="3" s="1"/>
  <c r="T84" i="3"/>
  <c r="H60" i="2"/>
  <c r="E23" i="2" s="1"/>
  <c r="H66" i="2"/>
  <c r="E29" i="2" s="1"/>
  <c r="N106" i="2"/>
  <c r="N33" i="2" s="1"/>
  <c r="N105" i="2"/>
  <c r="N32" i="2" s="1"/>
  <c r="N102" i="2"/>
  <c r="N29" i="2" s="1"/>
  <c r="N100" i="2"/>
  <c r="N27" i="2" s="1"/>
  <c r="N98" i="2"/>
  <c r="N25" i="2" s="1"/>
  <c r="N94" i="2"/>
  <c r="N21" i="2" s="1"/>
  <c r="N92" i="2"/>
  <c r="N19" i="2" s="1"/>
  <c r="N90" i="2"/>
  <c r="N17" i="2" s="1"/>
  <c r="N81" i="2"/>
  <c r="N8" i="2" s="1"/>
  <c r="T104" i="2"/>
  <c r="R31" i="2" s="1"/>
  <c r="T103" i="2"/>
  <c r="R30" i="2" s="1"/>
  <c r="T100" i="2"/>
  <c r="R27" i="2" s="1"/>
  <c r="T96" i="2"/>
  <c r="R23" i="2" s="1"/>
  <c r="AK93" i="2"/>
  <c r="G10" i="11" s="1"/>
  <c r="H68" i="3"/>
  <c r="E31" i="3" s="1"/>
  <c r="H66" i="3"/>
  <c r="E29" i="3" s="1"/>
  <c r="H50" i="3"/>
  <c r="E13" i="3" s="1"/>
  <c r="C48" i="7"/>
  <c r="AK107" i="2"/>
  <c r="G35" i="11" s="1"/>
  <c r="H101" i="2"/>
  <c r="F28" i="2" s="1"/>
  <c r="H85" i="2"/>
  <c r="F12" i="2" s="1"/>
  <c r="N51" i="3"/>
  <c r="M14" i="3" s="1"/>
  <c r="N56" i="3"/>
  <c r="M19" i="3" s="1"/>
  <c r="N101" i="3"/>
  <c r="N28" i="3" s="1"/>
  <c r="N83" i="3"/>
  <c r="N10" i="3" s="1"/>
  <c r="H71" i="4"/>
  <c r="E34" i="4" s="1"/>
  <c r="H65" i="4"/>
  <c r="E28" i="4" s="1"/>
  <c r="H63" i="4"/>
  <c r="E26" i="4" s="1"/>
  <c r="H57" i="4"/>
  <c r="H53" i="4"/>
  <c r="E16" i="4" s="1"/>
  <c r="H43" i="4"/>
  <c r="E6" i="4" s="1"/>
  <c r="H96" i="4"/>
  <c r="F23" i="4" s="1"/>
  <c r="H94" i="4"/>
  <c r="F21" i="4" s="1"/>
  <c r="H86" i="4"/>
  <c r="F13" i="4" s="1"/>
  <c r="C54" i="10"/>
  <c r="AK103" i="15"/>
  <c r="G7" i="12" s="1"/>
  <c r="AK87" i="15"/>
  <c r="G25" i="12" s="1"/>
  <c r="T79" i="2"/>
  <c r="R6" i="2" s="1"/>
  <c r="C49" i="11"/>
  <c r="H100" i="2"/>
  <c r="F27" i="2" s="1"/>
  <c r="G27" i="2" s="1"/>
  <c r="H92" i="2"/>
  <c r="F19" i="2" s="1"/>
  <c r="AK97" i="3"/>
  <c r="G25" i="10" s="1"/>
  <c r="T94" i="3"/>
  <c r="AK64" i="2"/>
  <c r="F28" i="11" s="1"/>
  <c r="H51" i="2"/>
  <c r="E14" i="2" s="1"/>
  <c r="AK43" i="2"/>
  <c r="F18" i="11" s="1"/>
  <c r="N71" i="2"/>
  <c r="M34" i="2" s="1"/>
  <c r="N70" i="2"/>
  <c r="M33" i="2" s="1"/>
  <c r="N67" i="2"/>
  <c r="M30" i="2" s="1"/>
  <c r="N63" i="2"/>
  <c r="M26" i="2" s="1"/>
  <c r="N62" i="2"/>
  <c r="M25" i="2" s="1"/>
  <c r="N55" i="2"/>
  <c r="M18" i="2" s="1"/>
  <c r="N54" i="2"/>
  <c r="M17" i="2" s="1"/>
  <c r="N51" i="2"/>
  <c r="M14" i="2" s="1"/>
  <c r="N43" i="2"/>
  <c r="M6" i="2" s="1"/>
  <c r="C40" i="7"/>
  <c r="T106" i="3"/>
  <c r="T104" i="3"/>
  <c r="T102" i="3"/>
  <c r="T96" i="3"/>
  <c r="AK104" i="15"/>
  <c r="G35" i="12" s="1"/>
  <c r="AK96" i="15"/>
  <c r="G30" i="12" s="1"/>
  <c r="AK88" i="15"/>
  <c r="G18" i="12" s="1"/>
  <c r="AK80" i="15"/>
  <c r="G21" i="12" s="1"/>
  <c r="AK78" i="15"/>
  <c r="G16" i="12" s="1"/>
  <c r="AK86" i="15"/>
  <c r="G11" i="12" s="1"/>
  <c r="AK94" i="15"/>
  <c r="G29" i="12" s="1"/>
  <c r="AK102" i="15"/>
  <c r="G34" i="12" s="1"/>
  <c r="AK98" i="15"/>
  <c r="G31" i="12" s="1"/>
  <c r="AK77" i="15"/>
  <c r="G6" i="12" s="1"/>
  <c r="AK99" i="15"/>
  <c r="G32" i="12" s="1"/>
  <c r="AK91" i="15"/>
  <c r="G12" i="12" s="1"/>
  <c r="AK83" i="15"/>
  <c r="G24" i="12" s="1"/>
  <c r="AK81" i="15"/>
  <c r="G22" i="12" s="1"/>
  <c r="AK89" i="15"/>
  <c r="G26" i="12" s="1"/>
  <c r="AK97" i="15"/>
  <c r="G14" i="12" s="1"/>
  <c r="AK105" i="15"/>
  <c r="G8" i="12" s="1"/>
  <c r="H77" i="15"/>
  <c r="T77" i="15"/>
  <c r="AK85" i="15"/>
  <c r="G17" i="12" s="1"/>
  <c r="AK100" i="15"/>
  <c r="G9" i="12" s="1"/>
  <c r="AK92" i="15"/>
  <c r="G27" i="12" s="1"/>
  <c r="AK84" i="15"/>
  <c r="G15" i="12" s="1"/>
  <c r="AK93" i="15"/>
  <c r="G28" i="12" s="1"/>
  <c r="N77" i="15"/>
  <c r="AK101" i="15"/>
  <c r="G33" i="12" s="1"/>
  <c r="AK106" i="15"/>
  <c r="G10" i="12" s="1"/>
  <c r="AK82" i="15"/>
  <c r="G23" i="12" s="1"/>
  <c r="AK90" i="15"/>
  <c r="G13" i="12" s="1"/>
  <c r="T41" i="15"/>
  <c r="AK65" i="15"/>
  <c r="F33" i="12" s="1"/>
  <c r="AK68" i="15"/>
  <c r="F35" i="12" s="1"/>
  <c r="AK70" i="15"/>
  <c r="F10" i="12" s="1"/>
  <c r="N41" i="15"/>
  <c r="AK69" i="15"/>
  <c r="F8" i="12" s="1"/>
  <c r="AK67" i="15"/>
  <c r="F7" i="12" s="1"/>
  <c r="AK66" i="15"/>
  <c r="F34" i="12" s="1"/>
  <c r="H41" i="15"/>
  <c r="AK63" i="15"/>
  <c r="F32" i="12" s="1"/>
  <c r="AK64" i="15"/>
  <c r="F9" i="12" s="1"/>
  <c r="AK57" i="15"/>
  <c r="F28" i="12" s="1"/>
  <c r="AK49" i="15"/>
  <c r="F17" i="12" s="1"/>
  <c r="AK43" i="15"/>
  <c r="F20" i="12" s="1"/>
  <c r="AK51" i="15"/>
  <c r="F25" i="12" s="1"/>
  <c r="AK59" i="15"/>
  <c r="F19" i="12" s="1"/>
  <c r="AK58" i="15"/>
  <c r="F29" i="12" s="1"/>
  <c r="AK50" i="15"/>
  <c r="F11" i="12" s="1"/>
  <c r="AK42" i="15"/>
  <c r="F16" i="12" s="1"/>
  <c r="AK44" i="15"/>
  <c r="F21" i="12" s="1"/>
  <c r="AK52" i="15"/>
  <c r="F18" i="12" s="1"/>
  <c r="AK60" i="15"/>
  <c r="F30" i="12" s="1"/>
  <c r="AK61" i="15"/>
  <c r="F14" i="12" s="1"/>
  <c r="AK53" i="15"/>
  <c r="F26" i="12" s="1"/>
  <c r="AK45" i="15"/>
  <c r="F22" i="12" s="1"/>
  <c r="AK47" i="15"/>
  <c r="F24" i="12" s="1"/>
  <c r="AK55" i="15"/>
  <c r="F12" i="12" s="1"/>
  <c r="AK41" i="15"/>
  <c r="F6" i="12" s="1"/>
  <c r="AK62" i="15"/>
  <c r="F31" i="12" s="1"/>
  <c r="AK46" i="15"/>
  <c r="F23" i="12" s="1"/>
  <c r="AK48" i="15"/>
  <c r="F15" i="12" s="1"/>
  <c r="AK56" i="15"/>
  <c r="F27" i="12" s="1"/>
  <c r="O34" i="5"/>
  <c r="O32" i="5"/>
  <c r="C54" i="7"/>
  <c r="C39" i="7"/>
  <c r="H82" i="4"/>
  <c r="F9" i="4" s="1"/>
  <c r="H79" i="4"/>
  <c r="F6" i="4" s="1"/>
  <c r="N50" i="4"/>
  <c r="M13" i="4" s="1"/>
  <c r="N49" i="4"/>
  <c r="M12" i="4" s="1"/>
  <c r="N86" i="4"/>
  <c r="N13" i="4" s="1"/>
  <c r="T103" i="4"/>
  <c r="T91" i="4"/>
  <c r="T85" i="4"/>
  <c r="T92" i="4"/>
  <c r="N84" i="4"/>
  <c r="N11" i="4" s="1"/>
  <c r="N96" i="4"/>
  <c r="N23" i="4" s="1"/>
  <c r="T46" i="4"/>
  <c r="T102" i="4"/>
  <c r="T97" i="4"/>
  <c r="N59" i="4"/>
  <c r="M22" i="4" s="1"/>
  <c r="N43" i="4"/>
  <c r="M6" i="4" s="1"/>
  <c r="N69" i="4"/>
  <c r="M32" i="4" s="1"/>
  <c r="N53" i="4"/>
  <c r="M16" i="4" s="1"/>
  <c r="N48" i="4"/>
  <c r="T79" i="4"/>
  <c r="T105" i="4"/>
  <c r="T98" i="4"/>
  <c r="T96" i="4"/>
  <c r="N51" i="4"/>
  <c r="AK61" i="4"/>
  <c r="F25" i="7" s="1"/>
  <c r="N44" i="4"/>
  <c r="M7" i="4" s="1"/>
  <c r="N46" i="4"/>
  <c r="T82" i="4" s="1"/>
  <c r="N64" i="4"/>
  <c r="M27" i="4" s="1"/>
  <c r="H104" i="4"/>
  <c r="F31" i="4" s="1"/>
  <c r="H88" i="4"/>
  <c r="F15" i="4" s="1"/>
  <c r="H80" i="4"/>
  <c r="F7" i="4" s="1"/>
  <c r="H81" i="4"/>
  <c r="F8" i="4" s="1"/>
  <c r="G28" i="4"/>
  <c r="H106" i="4"/>
  <c r="F33" i="4" s="1"/>
  <c r="H90" i="4"/>
  <c r="F17" i="4" s="1"/>
  <c r="H83" i="4"/>
  <c r="F10" i="4" s="1"/>
  <c r="H78" i="4"/>
  <c r="F5" i="4" s="1"/>
  <c r="H98" i="4"/>
  <c r="F25" i="4" s="1"/>
  <c r="H105" i="4"/>
  <c r="F32" i="4" s="1"/>
  <c r="T43" i="4"/>
  <c r="N79" i="4"/>
  <c r="N6" i="4" s="1"/>
  <c r="N100" i="4"/>
  <c r="N27" i="4" s="1"/>
  <c r="E27" i="4"/>
  <c r="T64" i="4"/>
  <c r="T58" i="4"/>
  <c r="Q21" i="4" s="1"/>
  <c r="AK63" i="4"/>
  <c r="F27" i="7" s="1"/>
  <c r="AK99" i="4"/>
  <c r="G27" i="7" s="1"/>
  <c r="T61" i="4"/>
  <c r="Q24" i="4" s="1"/>
  <c r="H70" i="4"/>
  <c r="H55" i="4"/>
  <c r="E18" i="4" s="1"/>
  <c r="H47" i="4"/>
  <c r="E10" i="4" s="1"/>
  <c r="AK102" i="4"/>
  <c r="G30" i="7" s="1"/>
  <c r="AK66" i="4"/>
  <c r="F30" i="7" s="1"/>
  <c r="E25" i="4"/>
  <c r="N98" i="4"/>
  <c r="N25" i="4" s="1"/>
  <c r="T62" i="4"/>
  <c r="N83" i="4"/>
  <c r="N10" i="4" s="1"/>
  <c r="T47" i="4"/>
  <c r="T71" i="4"/>
  <c r="Q34" i="4" s="1"/>
  <c r="AK43" i="4"/>
  <c r="F7" i="7" s="1"/>
  <c r="AK60" i="4"/>
  <c r="F24" i="7" s="1"/>
  <c r="H67" i="4"/>
  <c r="N107" i="4"/>
  <c r="N34" i="4" s="1"/>
  <c r="N94" i="4"/>
  <c r="N21" i="4" s="1"/>
  <c r="T66" i="4"/>
  <c r="O54" i="5"/>
  <c r="O68" i="5"/>
  <c r="C55" i="10"/>
  <c r="C53" i="10"/>
  <c r="T80" i="3"/>
  <c r="T88" i="3"/>
  <c r="T95" i="3"/>
  <c r="T79" i="3"/>
  <c r="AK99" i="3"/>
  <c r="G27" i="10" s="1"/>
  <c r="AK87" i="3"/>
  <c r="G15" i="10" s="1"/>
  <c r="N104" i="3"/>
  <c r="N31" i="3" s="1"/>
  <c r="N98" i="3"/>
  <c r="N25" i="3" s="1"/>
  <c r="H100" i="3"/>
  <c r="F27" i="3" s="1"/>
  <c r="AK106" i="3"/>
  <c r="G34" i="10" s="1"/>
  <c r="N80" i="3"/>
  <c r="N7" i="3" s="1"/>
  <c r="H88" i="3"/>
  <c r="F15" i="3" s="1"/>
  <c r="T44" i="3"/>
  <c r="Q7" i="3" s="1"/>
  <c r="N71" i="3"/>
  <c r="M34" i="3" s="1"/>
  <c r="N67" i="3"/>
  <c r="M30" i="3" s="1"/>
  <c r="N44" i="3"/>
  <c r="M7" i="3" s="1"/>
  <c r="N59" i="3"/>
  <c r="M22" i="3" s="1"/>
  <c r="T42" i="3"/>
  <c r="Q5" i="3" s="1"/>
  <c r="H78" i="3"/>
  <c r="F5" i="3" s="1"/>
  <c r="T78" i="3"/>
  <c r="AK42" i="3"/>
  <c r="F7" i="10" s="1"/>
  <c r="N47" i="3"/>
  <c r="M10" i="3" s="1"/>
  <c r="N43" i="3"/>
  <c r="M6" i="3" s="1"/>
  <c r="N81" i="3"/>
  <c r="N8" i="3" s="1"/>
  <c r="N42" i="3"/>
  <c r="M5" i="3" s="1"/>
  <c r="T43" i="3"/>
  <c r="Q6" i="3" s="1"/>
  <c r="H47" i="3"/>
  <c r="E10" i="3" s="1"/>
  <c r="AK92" i="3"/>
  <c r="G20" i="10" s="1"/>
  <c r="N89" i="3"/>
  <c r="N16" i="3" s="1"/>
  <c r="T86" i="3"/>
  <c r="H46" i="3"/>
  <c r="E9" i="3" s="1"/>
  <c r="H51" i="3"/>
  <c r="E14" i="3" s="1"/>
  <c r="N54" i="3"/>
  <c r="M17" i="3" s="1"/>
  <c r="N46" i="3"/>
  <c r="M9" i="3" s="1"/>
  <c r="N95" i="3"/>
  <c r="N22" i="3" s="1"/>
  <c r="T90" i="3"/>
  <c r="T89" i="3"/>
  <c r="N85" i="3"/>
  <c r="N12" i="3" s="1"/>
  <c r="T82" i="3"/>
  <c r="AK91" i="3"/>
  <c r="G19" i="10" s="1"/>
  <c r="H54" i="3"/>
  <c r="E17" i="3" s="1"/>
  <c r="H107" i="2"/>
  <c r="F34" i="2" s="1"/>
  <c r="AK91" i="2"/>
  <c r="G20" i="11" s="1"/>
  <c r="H83" i="2"/>
  <c r="F10" i="2" s="1"/>
  <c r="AK96" i="2"/>
  <c r="G25" i="11" s="1"/>
  <c r="H80" i="2"/>
  <c r="F7" i="2" s="1"/>
  <c r="H82" i="2"/>
  <c r="F9" i="2" s="1"/>
  <c r="AK80" i="2"/>
  <c r="G14" i="11" s="1"/>
  <c r="H103" i="2"/>
  <c r="F30" i="2" s="1"/>
  <c r="H96" i="2"/>
  <c r="F23" i="2" s="1"/>
  <c r="O74" i="5"/>
  <c r="P74" i="5"/>
  <c r="O73" i="5"/>
  <c r="P73" i="5"/>
  <c r="P70" i="5"/>
  <c r="C45" i="11"/>
  <c r="P87" i="5"/>
  <c r="N87" i="5"/>
  <c r="O87" i="5"/>
  <c r="P97" i="5"/>
  <c r="N97" i="5"/>
  <c r="K7" i="2"/>
  <c r="N98" i="5"/>
  <c r="T88" i="2"/>
  <c r="R15" i="2" s="1"/>
  <c r="T80" i="2"/>
  <c r="R7" i="2" s="1"/>
  <c r="T78" i="2"/>
  <c r="R5" i="2" s="1"/>
  <c r="T87" i="2"/>
  <c r="R14" i="2" s="1"/>
  <c r="T85" i="2"/>
  <c r="R12" i="2" s="1"/>
  <c r="N85" i="2"/>
  <c r="N12" i="2" s="1"/>
  <c r="N83" i="2"/>
  <c r="N10" i="2" s="1"/>
  <c r="AK88" i="2"/>
  <c r="G17" i="11" s="1"/>
  <c r="N84" i="2"/>
  <c r="N11" i="2" s="1"/>
  <c r="N82" i="2"/>
  <c r="N9" i="2" s="1"/>
  <c r="AK86" i="2"/>
  <c r="G16" i="11" s="1"/>
  <c r="H84" i="2"/>
  <c r="F11" i="2" s="1"/>
  <c r="AK83" i="2"/>
  <c r="G23" i="11" s="1"/>
  <c r="AK87" i="2"/>
  <c r="G19" i="11" s="1"/>
  <c r="AK78" i="2"/>
  <c r="G8" i="11" s="1"/>
  <c r="H87" i="2"/>
  <c r="F14" i="2" s="1"/>
  <c r="AK53" i="2"/>
  <c r="F7" i="11" s="1"/>
  <c r="N52" i="2"/>
  <c r="M15" i="2" s="1"/>
  <c r="N44" i="2"/>
  <c r="M7" i="2" s="1"/>
  <c r="AK42" i="2"/>
  <c r="F8" i="11" s="1"/>
  <c r="N47" i="2"/>
  <c r="M10" i="2" s="1"/>
  <c r="N49" i="2"/>
  <c r="M12" i="2" s="1"/>
  <c r="N46" i="2"/>
  <c r="M9" i="2" s="1"/>
  <c r="H50" i="2"/>
  <c r="E13" i="2" s="1"/>
  <c r="H54" i="2"/>
  <c r="E17" i="2" s="1"/>
  <c r="H52" i="2"/>
  <c r="E15" i="2" s="1"/>
  <c r="H49" i="2"/>
  <c r="E12" i="2" s="1"/>
  <c r="H47" i="2"/>
  <c r="E10" i="2" s="1"/>
  <c r="AK47" i="2"/>
  <c r="F23" i="11" s="1"/>
  <c r="AK54" i="15"/>
  <c r="F13" i="12" s="1"/>
  <c r="S140" i="15"/>
  <c r="M108" i="5"/>
  <c r="P107" i="5"/>
  <c r="S131" i="15"/>
  <c r="M106" i="5"/>
  <c r="O106" i="5" s="1"/>
  <c r="N107" i="5"/>
  <c r="P39" i="5"/>
  <c r="O39" i="5"/>
  <c r="N11" i="5"/>
  <c r="O11" i="5"/>
  <c r="P11" i="5"/>
  <c r="P52" i="5"/>
  <c r="N52" i="5"/>
  <c r="O52" i="5"/>
  <c r="N24" i="5"/>
  <c r="O24" i="5"/>
  <c r="P24" i="5"/>
  <c r="N93" i="4"/>
  <c r="N20" i="4" s="1"/>
  <c r="T57" i="4"/>
  <c r="E20" i="4"/>
  <c r="T83" i="4"/>
  <c r="M124" i="5"/>
  <c r="S122" i="15"/>
  <c r="O62" i="5"/>
  <c r="N62" i="5"/>
  <c r="M120" i="5"/>
  <c r="S126" i="15"/>
  <c r="O86" i="5"/>
  <c r="P86" i="5"/>
  <c r="N86" i="5"/>
  <c r="P49" i="5"/>
  <c r="O49" i="5"/>
  <c r="N49" i="5"/>
  <c r="P43" i="5"/>
  <c r="O43" i="5"/>
  <c r="N43" i="5"/>
  <c r="AK104" i="2"/>
  <c r="G32" i="11" s="1"/>
  <c r="H104" i="2"/>
  <c r="F31" i="2" s="1"/>
  <c r="H99" i="2"/>
  <c r="F26" i="2" s="1"/>
  <c r="AK99" i="2"/>
  <c r="G27" i="11" s="1"/>
  <c r="N92" i="4"/>
  <c r="N19" i="4" s="1"/>
  <c r="S125" i="15"/>
  <c r="M121" i="5"/>
  <c r="M117" i="5"/>
  <c r="O63" i="5"/>
  <c r="N63" i="5"/>
  <c r="N58" i="5"/>
  <c r="O58" i="5"/>
  <c r="AK65" i="4"/>
  <c r="F29" i="7" s="1"/>
  <c r="N101" i="4"/>
  <c r="N28" i="4" s="1"/>
  <c r="H97" i="4"/>
  <c r="F24" i="4" s="1"/>
  <c r="T81" i="4"/>
  <c r="AK51" i="2"/>
  <c r="F19" i="11" s="1"/>
  <c r="O69" i="5"/>
  <c r="AK83" i="4"/>
  <c r="G11" i="7" s="1"/>
  <c r="AK46" i="4"/>
  <c r="F10" i="7" s="1"/>
  <c r="T101" i="4"/>
  <c r="AK86" i="4"/>
  <c r="G14" i="7" s="1"/>
  <c r="AK67" i="2"/>
  <c r="F31" i="11" s="1"/>
  <c r="O55" i="5"/>
  <c r="N78" i="5"/>
  <c r="M125" i="5"/>
  <c r="AK56" i="2"/>
  <c r="F9" i="11" s="1"/>
  <c r="N60" i="3"/>
  <c r="M23" i="3" s="1"/>
  <c r="H87" i="3"/>
  <c r="F14" i="3" s="1"/>
  <c r="H59" i="4"/>
  <c r="H54" i="4"/>
  <c r="N97" i="4"/>
  <c r="N24" i="4" s="1"/>
  <c r="P115" i="5"/>
  <c r="O115" i="5"/>
  <c r="O93" i="5"/>
  <c r="P93" i="5"/>
  <c r="O57" i="5"/>
  <c r="P57" i="5"/>
  <c r="N57" i="5"/>
  <c r="T89" i="4"/>
  <c r="N83" i="5"/>
  <c r="O83" i="5"/>
  <c r="P83" i="5"/>
  <c r="O31" i="5"/>
  <c r="N31" i="5"/>
  <c r="N16" i="5"/>
  <c r="P16" i="5"/>
  <c r="AK58" i="2"/>
  <c r="F24" i="11" s="1"/>
  <c r="H58" i="2"/>
  <c r="E21" i="2" s="1"/>
  <c r="K7" i="3"/>
  <c r="C45" i="10"/>
  <c r="P88" i="5"/>
  <c r="O88" i="5"/>
  <c r="O79" i="5"/>
  <c r="P79" i="5"/>
  <c r="O67" i="5"/>
  <c r="P67" i="5"/>
  <c r="P64" i="5"/>
  <c r="N64" i="5"/>
  <c r="P51" i="5"/>
  <c r="N51" i="5"/>
  <c r="P45" i="5"/>
  <c r="O45" i="5"/>
  <c r="P20" i="5"/>
  <c r="N20" i="5"/>
  <c r="AK44" i="3"/>
  <c r="F11" i="10" s="1"/>
  <c r="H44" i="3"/>
  <c r="E7" i="3" s="1"/>
  <c r="AK89" i="3"/>
  <c r="G17" i="10" s="1"/>
  <c r="H89" i="3"/>
  <c r="F16" i="3" s="1"/>
  <c r="C50" i="10"/>
  <c r="C49" i="10"/>
  <c r="C48" i="11"/>
  <c r="H78" i="2"/>
  <c r="F5" i="2" s="1"/>
  <c r="C39" i="11"/>
  <c r="H62" i="2"/>
  <c r="E25" i="2" s="1"/>
  <c r="AK61" i="2"/>
  <c r="F12" i="11" s="1"/>
  <c r="AK107" i="4"/>
  <c r="G35" i="7" s="1"/>
  <c r="T93" i="4"/>
  <c r="N99" i="4"/>
  <c r="N26" i="4" s="1"/>
  <c r="C40" i="11"/>
  <c r="T60" i="4"/>
  <c r="C50" i="11"/>
  <c r="AK54" i="2"/>
  <c r="F15" i="11" s="1"/>
  <c r="N46" i="5"/>
  <c r="P55" i="5"/>
  <c r="O16" i="5"/>
  <c r="C53" i="7"/>
  <c r="H42" i="3"/>
  <c r="E5" i="3" s="1"/>
  <c r="AK105" i="3"/>
  <c r="G33" i="10" s="1"/>
  <c r="AK100" i="3"/>
  <c r="G28" i="10" s="1"/>
  <c r="AK90" i="3"/>
  <c r="G18" i="10" s="1"/>
  <c r="AK84" i="3"/>
  <c r="G12" i="10" s="1"/>
  <c r="AK83" i="3"/>
  <c r="G9" i="10" s="1"/>
  <c r="AK82" i="3"/>
  <c r="G6" i="10" s="1"/>
  <c r="AK81" i="3"/>
  <c r="G10" i="10" s="1"/>
  <c r="O48" i="5"/>
  <c r="N48" i="5"/>
  <c r="C38" i="7"/>
  <c r="S119" i="15"/>
  <c r="M127" i="5"/>
  <c r="M110" i="5"/>
  <c r="S136" i="15"/>
  <c r="N92" i="5"/>
  <c r="P92" i="5"/>
  <c r="N80" i="5"/>
  <c r="P80" i="5"/>
  <c r="O80" i="5"/>
  <c r="O36" i="5"/>
  <c r="N36" i="5"/>
  <c r="P28" i="5"/>
  <c r="O28" i="5"/>
  <c r="N28" i="5"/>
  <c r="AK48" i="2"/>
  <c r="F11" i="11" s="1"/>
  <c r="H48" i="2"/>
  <c r="E11" i="2" s="1"/>
  <c r="C39" i="10"/>
  <c r="C40" i="10"/>
  <c r="C38" i="10"/>
  <c r="C49" i="7"/>
  <c r="H42" i="4"/>
  <c r="T94" i="4"/>
  <c r="N91" i="4"/>
  <c r="N18" i="4" s="1"/>
  <c r="N82" i="4"/>
  <c r="N9" i="4" s="1"/>
  <c r="T95" i="4"/>
  <c r="S135" i="15"/>
  <c r="M111" i="5"/>
  <c r="O89" i="5"/>
  <c r="P89" i="5"/>
  <c r="N89" i="5"/>
  <c r="O75" i="5"/>
  <c r="N75" i="5"/>
  <c r="P75" i="5"/>
  <c r="O41" i="5"/>
  <c r="P41" i="5"/>
  <c r="N33" i="5"/>
  <c r="O33" i="5"/>
  <c r="O17" i="5"/>
  <c r="P17" i="5"/>
  <c r="N17" i="5"/>
  <c r="H69" i="2"/>
  <c r="E32" i="2" s="1"/>
  <c r="AK69" i="2"/>
  <c r="F33" i="11" s="1"/>
  <c r="H52" i="4"/>
  <c r="C55" i="7"/>
  <c r="AK52" i="2"/>
  <c r="F17" i="11" s="1"/>
  <c r="AK45" i="2"/>
  <c r="F21" i="11" s="1"/>
  <c r="AK100" i="2"/>
  <c r="G28" i="11" s="1"/>
  <c r="AK58" i="4"/>
  <c r="F22" i="7" s="1"/>
  <c r="H89" i="4"/>
  <c r="F16" i="4" s="1"/>
  <c r="AK47" i="4"/>
  <c r="F11" i="7" s="1"/>
  <c r="N89" i="4"/>
  <c r="N16" i="4" s="1"/>
  <c r="H70" i="2"/>
  <c r="E33" i="2" s="1"/>
  <c r="C50" i="7"/>
  <c r="N22" i="5"/>
  <c r="N45" i="5"/>
  <c r="N93" i="5"/>
  <c r="O92" i="5"/>
  <c r="AK65" i="2"/>
  <c r="F29" i="11" s="1"/>
  <c r="N65" i="2"/>
  <c r="M28" i="2" s="1"/>
  <c r="N45" i="2"/>
  <c r="M8" i="2" s="1"/>
  <c r="N103" i="2"/>
  <c r="N30" i="2" s="1"/>
  <c r="N95" i="2"/>
  <c r="N22" i="2" s="1"/>
  <c r="T107" i="4"/>
  <c r="N90" i="5"/>
  <c r="O90" i="5"/>
  <c r="N42" i="5"/>
  <c r="O42" i="5"/>
  <c r="C43" i="11"/>
  <c r="C44" i="11"/>
  <c r="K5" i="2"/>
  <c r="O99" i="5"/>
  <c r="P99" i="5"/>
  <c r="P95" i="5"/>
  <c r="O95" i="5"/>
  <c r="P84" i="5"/>
  <c r="O84" i="5"/>
  <c r="N72" i="5"/>
  <c r="P72" i="5"/>
  <c r="N60" i="5"/>
  <c r="P60" i="5"/>
  <c r="O60" i="5"/>
  <c r="O13" i="5"/>
  <c r="P13" i="5"/>
  <c r="O10" i="5"/>
  <c r="P10" i="5"/>
  <c r="M123" i="5"/>
  <c r="P96" i="5"/>
  <c r="N96" i="5"/>
  <c r="O76" i="5"/>
  <c r="N76" i="5"/>
  <c r="P76" i="5"/>
  <c r="P61" i="5"/>
  <c r="O61" i="5"/>
  <c r="N37" i="5"/>
  <c r="O37" i="5"/>
  <c r="P14" i="5"/>
  <c r="N14" i="5"/>
  <c r="H64" i="3"/>
  <c r="E27" i="3" s="1"/>
  <c r="H59" i="3"/>
  <c r="E22" i="3" s="1"/>
  <c r="H48" i="3"/>
  <c r="E11" i="3" s="1"/>
  <c r="H45" i="3"/>
  <c r="E8" i="3" s="1"/>
  <c r="AK43" i="3"/>
  <c r="F8" i="10" s="1"/>
  <c r="H43" i="3"/>
  <c r="E6" i="3" s="1"/>
  <c r="H104" i="3"/>
  <c r="F31" i="3" s="1"/>
  <c r="AK104" i="3"/>
  <c r="G32" i="10" s="1"/>
  <c r="AK96" i="3"/>
  <c r="G24" i="10" s="1"/>
  <c r="H96" i="3"/>
  <c r="F23" i="3" s="1"/>
  <c r="H88" i="2"/>
  <c r="F15" i="2" s="1"/>
  <c r="AK44" i="2"/>
  <c r="F14" i="11" s="1"/>
  <c r="N60" i="2"/>
  <c r="M23" i="2" s="1"/>
  <c r="AK95" i="2"/>
  <c r="G6" i="11" s="1"/>
  <c r="C44" i="10"/>
  <c r="P46" i="5"/>
  <c r="P62" i="5"/>
  <c r="N88" i="5"/>
  <c r="H65" i="3"/>
  <c r="E28" i="3" s="1"/>
  <c r="H57" i="3"/>
  <c r="E20" i="3" s="1"/>
  <c r="AK78" i="3"/>
  <c r="G7" i="10" s="1"/>
  <c r="H106" i="3"/>
  <c r="F33" i="3" s="1"/>
  <c r="N103" i="3"/>
  <c r="N30" i="3" s="1"/>
  <c r="AK103" i="3"/>
  <c r="G31" i="10" s="1"/>
  <c r="AK102" i="3"/>
  <c r="G30" i="10" s="1"/>
  <c r="T100" i="3"/>
  <c r="H98" i="3"/>
  <c r="F25" i="3" s="1"/>
  <c r="AK95" i="3"/>
  <c r="G23" i="10" s="1"/>
  <c r="AK94" i="3"/>
  <c r="G22" i="10" s="1"/>
  <c r="T92" i="3"/>
  <c r="H90" i="3"/>
  <c r="F17" i="3" s="1"/>
  <c r="AK88" i="3"/>
  <c r="G16" i="10" s="1"/>
  <c r="AK86" i="3"/>
  <c r="G14" i="10" s="1"/>
  <c r="H82" i="3"/>
  <c r="F9" i="3" s="1"/>
  <c r="AK80" i="3"/>
  <c r="G11" i="10" s="1"/>
  <c r="AK79" i="3"/>
  <c r="G8" i="10" s="1"/>
  <c r="H91" i="4"/>
  <c r="F18" i="4" s="1"/>
  <c r="N50" i="5"/>
  <c r="P50" i="5"/>
  <c r="O50" i="5"/>
  <c r="P29" i="5"/>
  <c r="N29" i="5"/>
  <c r="C38" i="11"/>
  <c r="P98" i="5"/>
  <c r="O97" i="5"/>
  <c r="N66" i="5"/>
  <c r="N54" i="5"/>
  <c r="AK63" i="2"/>
  <c r="F27" i="11" s="1"/>
  <c r="AK62" i="2"/>
  <c r="F26" i="11" s="1"/>
  <c r="AK59" i="2"/>
  <c r="F6" i="11" s="1"/>
  <c r="H89" i="2"/>
  <c r="F16" i="2" s="1"/>
  <c r="AK85" i="2"/>
  <c r="G13" i="11" s="1"/>
  <c r="N79" i="2"/>
  <c r="N6" i="2" s="1"/>
  <c r="H71" i="3"/>
  <c r="E34" i="3" s="1"/>
  <c r="T86" i="4"/>
  <c r="P59" i="5"/>
  <c r="N59" i="5"/>
  <c r="O59" i="5"/>
  <c r="P30" i="5"/>
  <c r="N30" i="5"/>
  <c r="C54" i="11"/>
  <c r="C53" i="11"/>
  <c r="C55" i="11"/>
  <c r="O38" i="5"/>
  <c r="O26" i="5"/>
  <c r="O23" i="5"/>
  <c r="H61" i="2"/>
  <c r="E24" i="2" s="1"/>
  <c r="H43" i="2"/>
  <c r="E6" i="2" s="1"/>
  <c r="N58" i="2"/>
  <c r="M21" i="2" s="1"/>
  <c r="N57" i="3"/>
  <c r="M20" i="3" s="1"/>
  <c r="N78" i="3"/>
  <c r="N5" i="3" s="1"/>
  <c r="T107" i="3"/>
  <c r="H105" i="3"/>
  <c r="F32" i="3" s="1"/>
  <c r="N102" i="3"/>
  <c r="N29" i="3" s="1"/>
  <c r="AK101" i="3"/>
  <c r="G29" i="10" s="1"/>
  <c r="T99" i="3"/>
  <c r="H97" i="3"/>
  <c r="F24" i="3" s="1"/>
  <c r="N94" i="3"/>
  <c r="N21" i="3" s="1"/>
  <c r="AK93" i="3"/>
  <c r="G21" i="10" s="1"/>
  <c r="T91" i="3"/>
  <c r="N86" i="3"/>
  <c r="N13" i="3" s="1"/>
  <c r="AK85" i="3"/>
  <c r="G13" i="10" s="1"/>
  <c r="T83" i="3"/>
  <c r="N68" i="4"/>
  <c r="H44" i="4"/>
  <c r="AK105" i="2"/>
  <c r="G33" i="11" s="1"/>
  <c r="H105" i="2"/>
  <c r="F32" i="2" s="1"/>
  <c r="AK79" i="2"/>
  <c r="G18" i="11" s="1"/>
  <c r="H79" i="2"/>
  <c r="F6" i="2" s="1"/>
  <c r="H99" i="4"/>
  <c r="F26" i="4" s="1"/>
  <c r="H87" i="4"/>
  <c r="F14" i="4" s="1"/>
  <c r="AK49" i="2"/>
  <c r="F13" i="11" s="1"/>
  <c r="N69" i="2"/>
  <c r="M32" i="2" s="1"/>
  <c r="N61" i="2"/>
  <c r="M24" i="2" s="1"/>
  <c r="N57" i="2"/>
  <c r="M20" i="2" s="1"/>
  <c r="N53" i="2"/>
  <c r="M16" i="2" s="1"/>
  <c r="AK101" i="2"/>
  <c r="G29" i="11" s="1"/>
  <c r="AK97" i="2"/>
  <c r="G12" i="11" s="1"/>
  <c r="AK89" i="2"/>
  <c r="G7" i="11" s="1"/>
  <c r="AK84" i="2"/>
  <c r="G11" i="11" s="1"/>
  <c r="AK81" i="2"/>
  <c r="G21" i="11" s="1"/>
  <c r="N87" i="2"/>
  <c r="N14" i="2" s="1"/>
  <c r="H63" i="3"/>
  <c r="E26" i="3" s="1"/>
  <c r="H55" i="3"/>
  <c r="E18" i="3" s="1"/>
  <c r="N70" i="3"/>
  <c r="M33" i="3" s="1"/>
  <c r="N68" i="3"/>
  <c r="M31" i="3" s="1"/>
  <c r="N64" i="3"/>
  <c r="M27" i="3" s="1"/>
  <c r="N58" i="3"/>
  <c r="M21" i="3" s="1"/>
  <c r="N52" i="3"/>
  <c r="M15" i="3" s="1"/>
  <c r="N48" i="3"/>
  <c r="M11" i="3" s="1"/>
  <c r="H107" i="3"/>
  <c r="F34" i="3" s="1"/>
  <c r="T101" i="3"/>
  <c r="N100" i="3"/>
  <c r="N27" i="3" s="1"/>
  <c r="H99" i="3"/>
  <c r="F26" i="3" s="1"/>
  <c r="N96" i="3"/>
  <c r="N23" i="3" s="1"/>
  <c r="H95" i="3"/>
  <c r="F22" i="3" s="1"/>
  <c r="T93" i="3"/>
  <c r="N92" i="3"/>
  <c r="N19" i="3" s="1"/>
  <c r="H91" i="3"/>
  <c r="F18" i="3" s="1"/>
  <c r="N88" i="3"/>
  <c r="N15" i="3" s="1"/>
  <c r="T85" i="3"/>
  <c r="N84" i="3"/>
  <c r="N11" i="3" s="1"/>
  <c r="H83" i="3"/>
  <c r="F10" i="3" s="1"/>
  <c r="T81" i="3"/>
  <c r="T65" i="4"/>
  <c r="M119" i="5"/>
  <c r="S127" i="15"/>
  <c r="N35" i="5"/>
  <c r="P35" i="5"/>
  <c r="N53" i="5"/>
  <c r="N15" i="5"/>
  <c r="N12" i="5"/>
  <c r="O85" i="5"/>
  <c r="O56" i="5"/>
  <c r="O40" i="5"/>
  <c r="N91" i="5"/>
  <c r="N65" i="5"/>
  <c r="P9" i="5"/>
  <c r="N71" i="5"/>
  <c r="N82" i="5"/>
  <c r="O12" i="5"/>
  <c r="O94" i="5"/>
  <c r="N34" i="5"/>
  <c r="H94" i="2"/>
  <c r="F21" i="2" s="1"/>
  <c r="AK94" i="2"/>
  <c r="G24" i="11" s="1"/>
  <c r="AK68" i="2"/>
  <c r="F32" i="11" s="1"/>
  <c r="AK46" i="2"/>
  <c r="F22" i="11" s="1"/>
  <c r="N66" i="2"/>
  <c r="M29" i="2" s="1"/>
  <c r="O29" i="2" s="1"/>
  <c r="H106" i="2"/>
  <c r="F33" i="2" s="1"/>
  <c r="H102" i="2"/>
  <c r="F29" i="2" s="1"/>
  <c r="H98" i="2"/>
  <c r="F25" i="2" s="1"/>
  <c r="H90" i="2"/>
  <c r="F17" i="2" s="1"/>
  <c r="H86" i="2"/>
  <c r="F13" i="2" s="1"/>
  <c r="N96" i="2"/>
  <c r="N23" i="2" s="1"/>
  <c r="N88" i="2"/>
  <c r="N15" i="2" s="1"/>
  <c r="N80" i="2"/>
  <c r="N7" i="2" s="1"/>
  <c r="T102" i="2"/>
  <c r="R29" i="2" s="1"/>
  <c r="T94" i="2"/>
  <c r="R21" i="2" s="1"/>
  <c r="T90" i="2"/>
  <c r="R17" i="2" s="1"/>
  <c r="T86" i="2"/>
  <c r="R13" i="2" s="1"/>
  <c r="T82" i="2"/>
  <c r="R9" i="2" s="1"/>
  <c r="AK107" i="3"/>
  <c r="G35" i="10" s="1"/>
  <c r="AK98" i="3"/>
  <c r="G26" i="10" s="1"/>
  <c r="H51" i="4"/>
  <c r="H49" i="4"/>
  <c r="H103" i="4"/>
  <c r="F30" i="4" s="1"/>
  <c r="H84" i="4"/>
  <c r="F11" i="4" s="1"/>
  <c r="M116" i="5"/>
  <c r="S130" i="15"/>
  <c r="H42" i="2"/>
  <c r="E5" i="2" s="1"/>
  <c r="T42" i="2"/>
  <c r="H91" i="2"/>
  <c r="F18" i="2" s="1"/>
  <c r="N101" i="2"/>
  <c r="N28" i="2" s="1"/>
  <c r="N89" i="2"/>
  <c r="N16" i="2" s="1"/>
  <c r="T95" i="2"/>
  <c r="R22" i="2" s="1"/>
  <c r="T98" i="3"/>
  <c r="N97" i="3"/>
  <c r="N24" i="3" s="1"/>
  <c r="N42" i="4"/>
  <c r="H97" i="2"/>
  <c r="F24" i="2" s="1"/>
  <c r="H81" i="2"/>
  <c r="F8" i="2" s="1"/>
  <c r="T101" i="2"/>
  <c r="R28" i="2" s="1"/>
  <c r="T93" i="2"/>
  <c r="R20" i="2" s="1"/>
  <c r="H69" i="3"/>
  <c r="E32" i="3" s="1"/>
  <c r="H53" i="3"/>
  <c r="E16" i="3" s="1"/>
  <c r="N107" i="3"/>
  <c r="N34" i="3" s="1"/>
  <c r="N99" i="3"/>
  <c r="N26" i="3" s="1"/>
  <c r="H69" i="4"/>
  <c r="N52" i="4"/>
  <c r="K7" i="4"/>
  <c r="C44" i="7"/>
  <c r="C45" i="7"/>
  <c r="N77" i="5"/>
  <c r="P77" i="5"/>
  <c r="N54" i="4"/>
  <c r="H93" i="4"/>
  <c r="F20" i="4" s="1"/>
  <c r="H46" i="2"/>
  <c r="E9" i="2" s="1"/>
  <c r="AK66" i="2"/>
  <c r="F30" i="11" s="1"/>
  <c r="AK57" i="2"/>
  <c r="F10" i="11" s="1"/>
  <c r="AK50" i="2"/>
  <c r="F16" i="11" s="1"/>
  <c r="H68" i="4"/>
  <c r="N59" i="2"/>
  <c r="M22" i="2" s="1"/>
  <c r="AK106" i="2"/>
  <c r="G34" i="11" s="1"/>
  <c r="AK98" i="2"/>
  <c r="G26" i="11" s="1"/>
  <c r="AK90" i="2"/>
  <c r="G15" i="11" s="1"/>
  <c r="AK82" i="2"/>
  <c r="G22" i="11" s="1"/>
  <c r="T92" i="2"/>
  <c r="R19" i="2" s="1"/>
  <c r="C43" i="7"/>
  <c r="N70" i="4"/>
  <c r="H45" i="4"/>
  <c r="I164" i="12" l="1"/>
  <c r="I132" i="12"/>
  <c r="I83" i="12"/>
  <c r="I113" i="12" s="1"/>
  <c r="I147" i="12"/>
  <c r="I179" i="12"/>
  <c r="J115" i="12"/>
  <c r="J83" i="12"/>
  <c r="H25" i="15"/>
  <c r="F41" i="12"/>
  <c r="T5" i="15"/>
  <c r="T22" i="15"/>
  <c r="T33" i="15"/>
  <c r="R30" i="15"/>
  <c r="J153" i="12"/>
  <c r="J135" i="12"/>
  <c r="J138" i="12"/>
  <c r="J147" i="12"/>
  <c r="J142" i="12"/>
  <c r="I41" i="12"/>
  <c r="H46" i="12"/>
  <c r="F46" i="12"/>
  <c r="I46" i="12"/>
  <c r="G41" i="12"/>
  <c r="H41" i="12"/>
  <c r="R12" i="15"/>
  <c r="Q12" i="15"/>
  <c r="S12" i="15"/>
  <c r="T12" i="15"/>
  <c r="Q24" i="15"/>
  <c r="R24" i="15"/>
  <c r="Q19" i="15"/>
  <c r="R19" i="15"/>
  <c r="Q15" i="15"/>
  <c r="R15" i="15"/>
  <c r="S15" i="15"/>
  <c r="I56" i="12"/>
  <c r="F3" i="8" s="1"/>
  <c r="H56" i="12"/>
  <c r="G56" i="11"/>
  <c r="S120" i="15"/>
  <c r="S6" i="15"/>
  <c r="T6" i="15"/>
  <c r="S132" i="15"/>
  <c r="S18" i="15"/>
  <c r="T18" i="15"/>
  <c r="S138" i="15"/>
  <c r="T24" i="15"/>
  <c r="S24" i="15"/>
  <c r="S143" i="15"/>
  <c r="S29" i="15"/>
  <c r="T29" i="15"/>
  <c r="S141" i="15"/>
  <c r="S27" i="15"/>
  <c r="T27" i="15"/>
  <c r="T23" i="15"/>
  <c r="S23" i="15"/>
  <c r="S142" i="15"/>
  <c r="T28" i="15"/>
  <c r="S28" i="15"/>
  <c r="O114" i="5"/>
  <c r="S144" i="15"/>
  <c r="S30" i="15"/>
  <c r="T30" i="15"/>
  <c r="S134" i="15"/>
  <c r="S20" i="15"/>
  <c r="T20" i="15"/>
  <c r="S19" i="15"/>
  <c r="T19" i="15"/>
  <c r="T14" i="15"/>
  <c r="S14" i="15"/>
  <c r="S118" i="15"/>
  <c r="S4" i="15"/>
  <c r="T4" i="15"/>
  <c r="H5" i="15"/>
  <c r="S146" i="15"/>
  <c r="S32" i="15"/>
  <c r="T32" i="15"/>
  <c r="E46" i="12"/>
  <c r="G56" i="12"/>
  <c r="E56" i="12"/>
  <c r="G46" i="12"/>
  <c r="O128" i="5"/>
  <c r="N100" i="5"/>
  <c r="E46" i="11"/>
  <c r="P113" i="5"/>
  <c r="N126" i="5"/>
  <c r="O113" i="5"/>
  <c r="O126" i="5"/>
  <c r="O118" i="5"/>
  <c r="O122" i="5"/>
  <c r="O102" i="5"/>
  <c r="I51" i="11"/>
  <c r="G51" i="10"/>
  <c r="F51" i="10"/>
  <c r="H51" i="10"/>
  <c r="I51" i="10"/>
  <c r="S123" i="15"/>
  <c r="S137" i="15"/>
  <c r="S133" i="15"/>
  <c r="N118" i="5"/>
  <c r="O100" i="5"/>
  <c r="O109" i="5"/>
  <c r="N128" i="5"/>
  <c r="N105" i="5"/>
  <c r="O103" i="5"/>
  <c r="P105" i="5"/>
  <c r="N102" i="5"/>
  <c r="N103" i="5"/>
  <c r="N114" i="5"/>
  <c r="E41" i="12"/>
  <c r="S129" i="15"/>
  <c r="O33" i="3"/>
  <c r="O32" i="3"/>
  <c r="O25" i="2"/>
  <c r="G14" i="2"/>
  <c r="G34" i="2"/>
  <c r="G29" i="3"/>
  <c r="P104" i="5"/>
  <c r="G20" i="2"/>
  <c r="F56" i="10"/>
  <c r="P101" i="5"/>
  <c r="O14" i="3"/>
  <c r="O32" i="2"/>
  <c r="G24" i="3"/>
  <c r="O112" i="5"/>
  <c r="G25" i="4"/>
  <c r="N101" i="5"/>
  <c r="O26" i="3"/>
  <c r="N122" i="5"/>
  <c r="G19" i="3"/>
  <c r="G41" i="11"/>
  <c r="G46" i="7"/>
  <c r="G26" i="2"/>
  <c r="G19" i="2"/>
  <c r="N104" i="5"/>
  <c r="O13" i="2"/>
  <c r="G22" i="2"/>
  <c r="I46" i="10"/>
  <c r="G46" i="10"/>
  <c r="H46" i="7"/>
  <c r="E41" i="11"/>
  <c r="H41" i="10"/>
  <c r="H41" i="11"/>
  <c r="I46" i="11"/>
  <c r="F46" i="10"/>
  <c r="E46" i="7"/>
  <c r="G41" i="7"/>
  <c r="H56" i="10"/>
  <c r="F41" i="11"/>
  <c r="G56" i="10"/>
  <c r="F41" i="10"/>
  <c r="H56" i="7"/>
  <c r="F41" i="7"/>
  <c r="I46" i="7"/>
  <c r="E56" i="7"/>
  <c r="H41" i="7"/>
  <c r="I41" i="7"/>
  <c r="H46" i="10"/>
  <c r="G41" i="10"/>
  <c r="I41" i="11"/>
  <c r="F46" i="11"/>
  <c r="F56" i="11"/>
  <c r="O31" i="3"/>
  <c r="O22" i="2"/>
  <c r="O31" i="2"/>
  <c r="G16" i="4"/>
  <c r="O7" i="2"/>
  <c r="G21" i="3"/>
  <c r="G23" i="3"/>
  <c r="O26" i="4"/>
  <c r="O9" i="3"/>
  <c r="O19" i="2"/>
  <c r="G25" i="3"/>
  <c r="O21" i="2"/>
  <c r="G33" i="3"/>
  <c r="S6" i="2"/>
  <c r="G23" i="2"/>
  <c r="O29" i="3"/>
  <c r="G28" i="3"/>
  <c r="G31" i="2"/>
  <c r="G15" i="3"/>
  <c r="O33" i="2"/>
  <c r="O26" i="2"/>
  <c r="Q29" i="4"/>
  <c r="O12" i="3"/>
  <c r="O24" i="2"/>
  <c r="O28" i="4"/>
  <c r="O20" i="4"/>
  <c r="O6" i="3"/>
  <c r="G18" i="4"/>
  <c r="G34" i="4"/>
  <c r="S19" i="2"/>
  <c r="G6" i="3"/>
  <c r="G13" i="4"/>
  <c r="O8" i="3"/>
  <c r="O25" i="3"/>
  <c r="O18" i="3"/>
  <c r="G29" i="2"/>
  <c r="G31" i="3"/>
  <c r="G30" i="2"/>
  <c r="P112" i="5"/>
  <c r="P109" i="5"/>
  <c r="O23" i="4"/>
  <c r="G27" i="4"/>
  <c r="G10" i="4"/>
  <c r="G21" i="4"/>
  <c r="G24" i="4"/>
  <c r="O19" i="4"/>
  <c r="O34" i="4"/>
  <c r="O10" i="3"/>
  <c r="G11" i="3"/>
  <c r="G8" i="3"/>
  <c r="O16" i="3"/>
  <c r="O20" i="3"/>
  <c r="G13" i="3"/>
  <c r="G20" i="3"/>
  <c r="G30" i="3"/>
  <c r="O28" i="3"/>
  <c r="O24" i="3"/>
  <c r="G14" i="3"/>
  <c r="S30" i="2"/>
  <c r="S27" i="2"/>
  <c r="O8" i="2"/>
  <c r="O20" i="2"/>
  <c r="O30" i="2"/>
  <c r="G18" i="2"/>
  <c r="G16" i="2"/>
  <c r="G8" i="2"/>
  <c r="G12" i="2"/>
  <c r="S11" i="2"/>
  <c r="O18" i="2"/>
  <c r="O5" i="2"/>
  <c r="O17" i="2"/>
  <c r="O14" i="2"/>
  <c r="G7" i="2"/>
  <c r="Q25" i="4"/>
  <c r="O17" i="3"/>
  <c r="O15" i="2"/>
  <c r="O34" i="2"/>
  <c r="O23" i="2"/>
  <c r="O27" i="2"/>
  <c r="G26" i="4"/>
  <c r="O6" i="2"/>
  <c r="S28" i="2"/>
  <c r="O30" i="3"/>
  <c r="G6" i="4"/>
  <c r="O19" i="3"/>
  <c r="O24" i="4"/>
  <c r="G7" i="3"/>
  <c r="G23" i="4"/>
  <c r="G9" i="4"/>
  <c r="O13" i="4"/>
  <c r="O25" i="4"/>
  <c r="O6" i="4"/>
  <c r="O21" i="4"/>
  <c r="O27" i="4"/>
  <c r="Q6" i="4"/>
  <c r="S6" i="4" s="1"/>
  <c r="Q9" i="4"/>
  <c r="S9" i="4" s="1"/>
  <c r="AK84" i="4"/>
  <c r="G12" i="7" s="1"/>
  <c r="T84" i="4"/>
  <c r="AK96" i="4"/>
  <c r="G24" i="7" s="1"/>
  <c r="O18" i="4"/>
  <c r="M11" i="4"/>
  <c r="O11" i="4" s="1"/>
  <c r="AK97" i="4"/>
  <c r="G25" i="7" s="1"/>
  <c r="M14" i="4"/>
  <c r="T87" i="4"/>
  <c r="T80" i="4"/>
  <c r="AK79" i="4"/>
  <c r="G7" i="7" s="1"/>
  <c r="M9" i="4"/>
  <c r="O9" i="4" s="1"/>
  <c r="O10" i="4"/>
  <c r="G11" i="4"/>
  <c r="Q10" i="4"/>
  <c r="T70" i="4"/>
  <c r="Q33" i="4" s="1"/>
  <c r="AK70" i="4"/>
  <c r="F34" i="7" s="1"/>
  <c r="Q27" i="4"/>
  <c r="S27" i="4" s="1"/>
  <c r="E33" i="4"/>
  <c r="G33" i="4" s="1"/>
  <c r="AK71" i="4"/>
  <c r="F35" i="7" s="1"/>
  <c r="N106" i="4"/>
  <c r="N33" i="4" s="1"/>
  <c r="S21" i="4"/>
  <c r="S34" i="4"/>
  <c r="S24" i="4"/>
  <c r="N102" i="4"/>
  <c r="N29" i="4" s="1"/>
  <c r="O29" i="4" s="1"/>
  <c r="T63" i="4"/>
  <c r="Q26" i="4" s="1"/>
  <c r="AK64" i="4"/>
  <c r="F28" i="7" s="1"/>
  <c r="T53" i="4"/>
  <c r="AK53" i="4"/>
  <c r="F17" i="7" s="1"/>
  <c r="S25" i="4"/>
  <c r="AK57" i="4"/>
  <c r="F21" i="7" s="1"/>
  <c r="AK62" i="4"/>
  <c r="F26" i="7" s="1"/>
  <c r="E30" i="4"/>
  <c r="G30" i="4" s="1"/>
  <c r="AK98" i="4"/>
  <c r="G26" i="7" s="1"/>
  <c r="AK89" i="4"/>
  <c r="G17" i="7" s="1"/>
  <c r="O27" i="3"/>
  <c r="G27" i="3"/>
  <c r="G32" i="3"/>
  <c r="O7" i="3"/>
  <c r="G16" i="3"/>
  <c r="O34" i="3"/>
  <c r="O22" i="3"/>
  <c r="G5" i="3"/>
  <c r="O5" i="3"/>
  <c r="G17" i="3"/>
  <c r="O13" i="3"/>
  <c r="O23" i="3"/>
  <c r="G10" i="3"/>
  <c r="G9" i="3"/>
  <c r="O11" i="3"/>
  <c r="G22" i="3"/>
  <c r="S12" i="2"/>
  <c r="S16" i="2"/>
  <c r="S33" i="2"/>
  <c r="G10" i="2"/>
  <c r="G5" i="2"/>
  <c r="G11" i="2"/>
  <c r="G17" i="2"/>
  <c r="G13" i="2"/>
  <c r="G9" i="2"/>
  <c r="G15" i="2"/>
  <c r="G24" i="2"/>
  <c r="G33" i="2"/>
  <c r="G25" i="2"/>
  <c r="O16" i="2"/>
  <c r="O10" i="2"/>
  <c r="O12" i="2"/>
  <c r="O9" i="2"/>
  <c r="S15" i="2"/>
  <c r="N108" i="5"/>
  <c r="P108" i="5"/>
  <c r="O108" i="5"/>
  <c r="P106" i="5"/>
  <c r="N106" i="5"/>
  <c r="Q18" i="2"/>
  <c r="S18" i="2" s="1"/>
  <c r="Q28" i="4"/>
  <c r="E15" i="4"/>
  <c r="G15" i="4" s="1"/>
  <c r="Q10" i="2"/>
  <c r="P116" i="5"/>
  <c r="O116" i="5"/>
  <c r="N116" i="5"/>
  <c r="Q26" i="2"/>
  <c r="Q24" i="2"/>
  <c r="AK55" i="4"/>
  <c r="F19" i="7" s="1"/>
  <c r="T55" i="4"/>
  <c r="N127" i="5"/>
  <c r="O127" i="5"/>
  <c r="P127" i="5"/>
  <c r="P121" i="5"/>
  <c r="O121" i="5"/>
  <c r="N121" i="5"/>
  <c r="O28" i="2"/>
  <c r="C43" i="12"/>
  <c r="O16" i="4"/>
  <c r="S22" i="2"/>
  <c r="AK93" i="4"/>
  <c r="G21" i="7" s="1"/>
  <c r="O21" i="3"/>
  <c r="G26" i="3"/>
  <c r="C45" i="12"/>
  <c r="C44" i="12"/>
  <c r="G21" i="2"/>
  <c r="Q7" i="2"/>
  <c r="E31" i="4"/>
  <c r="G31" i="4" s="1"/>
  <c r="N119" i="5"/>
  <c r="O119" i="5"/>
  <c r="P119" i="5"/>
  <c r="Q8" i="2"/>
  <c r="O110" i="5"/>
  <c r="P110" i="5"/>
  <c r="N110" i="5"/>
  <c r="Q23" i="4"/>
  <c r="T50" i="4"/>
  <c r="AK50" i="4"/>
  <c r="F14" i="7" s="1"/>
  <c r="E22" i="4"/>
  <c r="G22" i="4" s="1"/>
  <c r="N117" i="5"/>
  <c r="P117" i="5"/>
  <c r="O117" i="5"/>
  <c r="M31" i="4"/>
  <c r="T104" i="4"/>
  <c r="Q21" i="2"/>
  <c r="E17" i="4"/>
  <c r="G17" i="4" s="1"/>
  <c r="G18" i="3"/>
  <c r="G6" i="2"/>
  <c r="G34" i="3"/>
  <c r="S17" i="2"/>
  <c r="S29" i="4"/>
  <c r="Q23" i="2"/>
  <c r="E8" i="4"/>
  <c r="G8" i="4" s="1"/>
  <c r="E14" i="4"/>
  <c r="G14" i="4" s="1"/>
  <c r="M15" i="4"/>
  <c r="T88" i="4"/>
  <c r="E12" i="4"/>
  <c r="G12" i="4" s="1"/>
  <c r="Q25" i="2"/>
  <c r="Q31" i="2"/>
  <c r="E5" i="4"/>
  <c r="G5" i="4" s="1"/>
  <c r="N125" i="5"/>
  <c r="P125" i="5"/>
  <c r="O125" i="5"/>
  <c r="O120" i="5"/>
  <c r="P120" i="5"/>
  <c r="N120" i="5"/>
  <c r="O15" i="3"/>
  <c r="AK82" i="4"/>
  <c r="G10" i="7" s="1"/>
  <c r="AK92" i="4"/>
  <c r="G20" i="7" s="1"/>
  <c r="S20" i="2"/>
  <c r="AK91" i="4"/>
  <c r="G19" i="7" s="1"/>
  <c r="AK101" i="4"/>
  <c r="G29" i="7" s="1"/>
  <c r="G20" i="4"/>
  <c r="M33" i="4"/>
  <c r="Q34" i="2"/>
  <c r="S34" i="2" s="1"/>
  <c r="Q5" i="2"/>
  <c r="S5" i="2" s="1"/>
  <c r="Q14" i="2"/>
  <c r="Q29" i="2"/>
  <c r="S29" i="2" s="1"/>
  <c r="E32" i="4"/>
  <c r="G32" i="4" s="1"/>
  <c r="T78" i="4"/>
  <c r="M5" i="4"/>
  <c r="E7" i="4"/>
  <c r="G7" i="4" s="1"/>
  <c r="O123" i="5"/>
  <c r="P123" i="5"/>
  <c r="N123" i="5"/>
  <c r="Q13" i="2"/>
  <c r="S13" i="2" s="1"/>
  <c r="P111" i="5"/>
  <c r="O111" i="5"/>
  <c r="N111" i="5"/>
  <c r="O124" i="5"/>
  <c r="P124" i="5"/>
  <c r="N124" i="5"/>
  <c r="Q20" i="4"/>
  <c r="M17" i="4"/>
  <c r="T90" i="4"/>
  <c r="Q9" i="2"/>
  <c r="Q32" i="2"/>
  <c r="T48" i="4"/>
  <c r="AK48" i="4"/>
  <c r="F12" i="7" s="1"/>
  <c r="T56" i="4"/>
  <c r="AK56" i="4"/>
  <c r="F20" i="7" s="1"/>
  <c r="G32" i="2"/>
  <c r="AK94" i="4"/>
  <c r="G22" i="7" s="1"/>
  <c r="I115" i="12" l="1"/>
  <c r="I100" i="12"/>
  <c r="F5" i="8"/>
  <c r="D5" i="8"/>
  <c r="J41" i="12"/>
  <c r="C4" i="8"/>
  <c r="J46" i="12"/>
  <c r="J56" i="12"/>
  <c r="F7" i="8"/>
  <c r="F4" i="8"/>
  <c r="D4" i="8"/>
  <c r="E9" i="12"/>
  <c r="T19" i="2"/>
  <c r="E9" i="11" s="1"/>
  <c r="J163" i="11" s="1"/>
  <c r="D6" i="8"/>
  <c r="D3" i="8"/>
  <c r="F6" i="8"/>
  <c r="D7" i="8"/>
  <c r="C6" i="8"/>
  <c r="E58" i="7"/>
  <c r="I58" i="7"/>
  <c r="C3" i="8"/>
  <c r="F58" i="7"/>
  <c r="C7" i="8"/>
  <c r="G58" i="7"/>
  <c r="C5" i="8"/>
  <c r="H58" i="7"/>
  <c r="T22" i="2"/>
  <c r="E6" i="11" s="1"/>
  <c r="T34" i="2"/>
  <c r="E35" i="11" s="1"/>
  <c r="J188" i="11" s="1"/>
  <c r="T34" i="4"/>
  <c r="E35" i="7" s="1"/>
  <c r="T29" i="2"/>
  <c r="E30" i="11" s="1"/>
  <c r="J183" i="11" s="1"/>
  <c r="T24" i="4"/>
  <c r="E25" i="7" s="1"/>
  <c r="T27" i="2"/>
  <c r="E28" i="11" s="1"/>
  <c r="J181" i="11" s="1"/>
  <c r="T30" i="2"/>
  <c r="E31" i="11" s="1"/>
  <c r="J184" i="11" s="1"/>
  <c r="T20" i="2"/>
  <c r="E10" i="11" s="1"/>
  <c r="T11" i="2"/>
  <c r="E11" i="11" s="1"/>
  <c r="J159" i="11" s="1"/>
  <c r="T18" i="2"/>
  <c r="E20" i="11" s="1"/>
  <c r="J173" i="11" s="1"/>
  <c r="T12" i="2"/>
  <c r="E13" i="11" s="1"/>
  <c r="J164" i="11" s="1"/>
  <c r="T6" i="2"/>
  <c r="E18" i="11" s="1"/>
  <c r="J171" i="11" s="1"/>
  <c r="E10" i="12"/>
  <c r="E11" i="12"/>
  <c r="E6" i="12"/>
  <c r="J159" i="12" s="1"/>
  <c r="E27" i="12"/>
  <c r="E24" i="12"/>
  <c r="T28" i="2"/>
  <c r="E29" i="11" s="1"/>
  <c r="J182" i="11" s="1"/>
  <c r="T29" i="4"/>
  <c r="E30" i="7" s="1"/>
  <c r="E31" i="12"/>
  <c r="J180" i="12" s="1"/>
  <c r="E12" i="12"/>
  <c r="T27" i="4"/>
  <c r="E28" i="7" s="1"/>
  <c r="T25" i="4"/>
  <c r="E26" i="7" s="1"/>
  <c r="T21" i="4"/>
  <c r="E22" i="7" s="1"/>
  <c r="T6" i="4"/>
  <c r="E7" i="7" s="1"/>
  <c r="O33" i="4"/>
  <c r="S26" i="4"/>
  <c r="T26" i="4" s="1"/>
  <c r="E27" i="7" s="1"/>
  <c r="S10" i="4"/>
  <c r="T10" i="4" s="1"/>
  <c r="E11" i="7" s="1"/>
  <c r="T100" i="4"/>
  <c r="AK100" i="4"/>
  <c r="G28" i="7" s="1"/>
  <c r="T9" i="4"/>
  <c r="E10" i="7" s="1"/>
  <c r="Q16" i="4"/>
  <c r="N103" i="4"/>
  <c r="N30" i="4" s="1"/>
  <c r="O30" i="4" s="1"/>
  <c r="AK103" i="4"/>
  <c r="G31" i="7" s="1"/>
  <c r="AK67" i="4"/>
  <c r="F31" i="7" s="1"/>
  <c r="T67" i="4"/>
  <c r="S20" i="4"/>
  <c r="T20" i="4" s="1"/>
  <c r="E21" i="7" s="1"/>
  <c r="S33" i="4"/>
  <c r="S7" i="3"/>
  <c r="J161" i="10" s="1"/>
  <c r="S5" i="3"/>
  <c r="J159" i="10" s="1"/>
  <c r="S6" i="3"/>
  <c r="J160" i="10" s="1"/>
  <c r="T5" i="2"/>
  <c r="E8" i="11" s="1"/>
  <c r="S31" i="2"/>
  <c r="T31" i="2" s="1"/>
  <c r="E32" i="11" s="1"/>
  <c r="J185" i="11" s="1"/>
  <c r="T33" i="2"/>
  <c r="E34" i="11" s="1"/>
  <c r="J187" i="11" s="1"/>
  <c r="T16" i="2"/>
  <c r="E7" i="11" s="1"/>
  <c r="J160" i="11" s="1"/>
  <c r="S25" i="2"/>
  <c r="T25" i="2" s="1"/>
  <c r="E26" i="11" s="1"/>
  <c r="J179" i="11" s="1"/>
  <c r="T17" i="2"/>
  <c r="E15" i="11" s="1"/>
  <c r="T13" i="2"/>
  <c r="E16" i="11" s="1"/>
  <c r="J169" i="11" s="1"/>
  <c r="T15" i="2"/>
  <c r="E17" i="11" s="1"/>
  <c r="J170" i="11" s="1"/>
  <c r="S8" i="2"/>
  <c r="T8" i="2" s="1"/>
  <c r="E21" i="11" s="1"/>
  <c r="J174" i="11" s="1"/>
  <c r="S14" i="2"/>
  <c r="T14" i="2" s="1"/>
  <c r="E19" i="11" s="1"/>
  <c r="J172" i="11" s="1"/>
  <c r="T106" i="4"/>
  <c r="AK106" i="4"/>
  <c r="G34" i="7" s="1"/>
  <c r="T49" i="4"/>
  <c r="AK49" i="4"/>
  <c r="F13" i="7" s="1"/>
  <c r="N90" i="4"/>
  <c r="N17" i="4" s="1"/>
  <c r="O17" i="4" s="1"/>
  <c r="AK90" i="4"/>
  <c r="G18" i="7" s="1"/>
  <c r="N85" i="4"/>
  <c r="N12" i="4" s="1"/>
  <c r="O12" i="4" s="1"/>
  <c r="AK85" i="4"/>
  <c r="G13" i="7" s="1"/>
  <c r="Q13" i="4"/>
  <c r="N78" i="4"/>
  <c r="N5" i="4" s="1"/>
  <c r="O5" i="4" s="1"/>
  <c r="AK78" i="4"/>
  <c r="G6" i="7" s="1"/>
  <c r="T45" i="4"/>
  <c r="AK45" i="4"/>
  <c r="F9" i="7" s="1"/>
  <c r="Q11" i="4"/>
  <c r="AK80" i="4"/>
  <c r="G8" i="7" s="1"/>
  <c r="N80" i="4"/>
  <c r="N7" i="4" s="1"/>
  <c r="O7" i="4" s="1"/>
  <c r="S23" i="4"/>
  <c r="T23" i="4" s="1"/>
  <c r="E24" i="7" s="1"/>
  <c r="S24" i="2"/>
  <c r="T24" i="2" s="1"/>
  <c r="E12" i="11" s="1"/>
  <c r="J161" i="11" s="1"/>
  <c r="Q19" i="4"/>
  <c r="T54" i="4"/>
  <c r="AK54" i="4"/>
  <c r="F18" i="7" s="1"/>
  <c r="T42" i="4"/>
  <c r="AK42" i="4"/>
  <c r="F6" i="7" s="1"/>
  <c r="T68" i="4"/>
  <c r="AK68" i="4"/>
  <c r="F32" i="7" s="1"/>
  <c r="Q18" i="4"/>
  <c r="T51" i="4"/>
  <c r="AK51" i="4"/>
  <c r="F15" i="7" s="1"/>
  <c r="T59" i="4"/>
  <c r="AK59" i="4"/>
  <c r="F23" i="7" s="1"/>
  <c r="N104" i="4"/>
  <c r="N31" i="4" s="1"/>
  <c r="O31" i="4" s="1"/>
  <c r="AK104" i="4"/>
  <c r="G32" i="7" s="1"/>
  <c r="S9" i="2"/>
  <c r="T9" i="2" s="1"/>
  <c r="E22" i="11" s="1"/>
  <c r="J175" i="11" s="1"/>
  <c r="S23" i="2"/>
  <c r="T23" i="2" s="1"/>
  <c r="E25" i="11" s="1"/>
  <c r="J178" i="11" s="1"/>
  <c r="S26" i="2"/>
  <c r="T26" i="2" s="1"/>
  <c r="E27" i="11" s="1"/>
  <c r="J180" i="11" s="1"/>
  <c r="S28" i="4"/>
  <c r="T28" i="4" s="1"/>
  <c r="E29" i="7" s="1"/>
  <c r="S10" i="2"/>
  <c r="T10" i="2" s="1"/>
  <c r="E23" i="11" s="1"/>
  <c r="J176" i="11" s="1"/>
  <c r="N105" i="4"/>
  <c r="N32" i="4" s="1"/>
  <c r="O32" i="4" s="1"/>
  <c r="AK105" i="4"/>
  <c r="G33" i="7" s="1"/>
  <c r="N81" i="4"/>
  <c r="N8" i="4" s="1"/>
  <c r="O8" i="4" s="1"/>
  <c r="AK81" i="4"/>
  <c r="G9" i="7" s="1"/>
  <c r="N95" i="4"/>
  <c r="N22" i="4" s="1"/>
  <c r="O22" i="4" s="1"/>
  <c r="AK95" i="4"/>
  <c r="G23" i="7" s="1"/>
  <c r="AK88" i="4"/>
  <c r="G16" i="7" s="1"/>
  <c r="N88" i="4"/>
  <c r="N15" i="4" s="1"/>
  <c r="O15" i="4" s="1"/>
  <c r="N87" i="4"/>
  <c r="N14" i="4" s="1"/>
  <c r="O14" i="4" s="1"/>
  <c r="AK87" i="4"/>
  <c r="G15" i="7" s="1"/>
  <c r="AK44" i="4"/>
  <c r="F8" i="7" s="1"/>
  <c r="T44" i="4"/>
  <c r="T69" i="4"/>
  <c r="AK69" i="4"/>
  <c r="F33" i="7" s="1"/>
  <c r="T52" i="4"/>
  <c r="AK52" i="4"/>
  <c r="F16" i="7" s="1"/>
  <c r="S7" i="2"/>
  <c r="T7" i="2" s="1"/>
  <c r="E14" i="11" s="1"/>
  <c r="S32" i="2"/>
  <c r="T32" i="2" s="1"/>
  <c r="E33" i="11" s="1"/>
  <c r="J186" i="11" s="1"/>
  <c r="S21" i="2"/>
  <c r="T21" i="2" s="1"/>
  <c r="E24" i="11" s="1"/>
  <c r="J177" i="11" s="1"/>
  <c r="J166" i="11" l="1"/>
  <c r="J162" i="11"/>
  <c r="J165" i="11"/>
  <c r="J168" i="11"/>
  <c r="J167" i="11"/>
  <c r="J165" i="12"/>
  <c r="J173" i="12"/>
  <c r="E17" i="12"/>
  <c r="J167" i="12" s="1"/>
  <c r="E15" i="12"/>
  <c r="J166" i="12" s="1"/>
  <c r="E26" i="12"/>
  <c r="E19" i="12"/>
  <c r="E20" i="12"/>
  <c r="E13" i="12"/>
  <c r="E25" i="12"/>
  <c r="J169" i="12" s="1"/>
  <c r="E16" i="12"/>
  <c r="J160" i="12" s="1"/>
  <c r="E30" i="12"/>
  <c r="J178" i="12" s="1"/>
  <c r="E33" i="12"/>
  <c r="J183" i="12" s="1"/>
  <c r="E35" i="12"/>
  <c r="E22" i="12"/>
  <c r="E7" i="12"/>
  <c r="E34" i="12"/>
  <c r="J184" i="12" s="1"/>
  <c r="E14" i="12"/>
  <c r="E18" i="12"/>
  <c r="E28" i="12"/>
  <c r="E32" i="12"/>
  <c r="J181" i="12" s="1"/>
  <c r="E23" i="12"/>
  <c r="J164" i="12" s="1"/>
  <c r="E8" i="12"/>
  <c r="E29" i="12"/>
  <c r="J182" i="12" s="1"/>
  <c r="E21" i="12"/>
  <c r="J174" i="12" s="1"/>
  <c r="T33" i="4"/>
  <c r="E34" i="7" s="1"/>
  <c r="S18" i="4"/>
  <c r="T18" i="4" s="1"/>
  <c r="E19" i="7" s="1"/>
  <c r="S19" i="4"/>
  <c r="T19" i="4" s="1"/>
  <c r="E20" i="7" s="1"/>
  <c r="S16" i="4"/>
  <c r="T16" i="4" s="1"/>
  <c r="E17" i="7" s="1"/>
  <c r="Q30" i="4"/>
  <c r="T47" i="3"/>
  <c r="T5" i="3"/>
  <c r="E7" i="10" s="1"/>
  <c r="AK45" i="3"/>
  <c r="F10" i="10" s="1"/>
  <c r="T7" i="3"/>
  <c r="E11" i="10" s="1"/>
  <c r="T45" i="3"/>
  <c r="T46" i="3"/>
  <c r="T6" i="3"/>
  <c r="E8" i="10" s="1"/>
  <c r="S13" i="4"/>
  <c r="T13" i="4" s="1"/>
  <c r="E14" i="7" s="1"/>
  <c r="Q22" i="4"/>
  <c r="Q5" i="4"/>
  <c r="Q12" i="4"/>
  <c r="Q31" i="4"/>
  <c r="Q7" i="4"/>
  <c r="Q8" i="4"/>
  <c r="Q32" i="4"/>
  <c r="Q15" i="4"/>
  <c r="Q14" i="4"/>
  <c r="Q17" i="4"/>
  <c r="S11" i="4"/>
  <c r="T11" i="4" s="1"/>
  <c r="E12" i="7" s="1"/>
  <c r="J170" i="12" l="1"/>
  <c r="J175" i="12"/>
  <c r="J179" i="12"/>
  <c r="J172" i="12"/>
  <c r="J161" i="12"/>
  <c r="J162" i="12"/>
  <c r="J176" i="12"/>
  <c r="J185" i="12"/>
  <c r="J168" i="12"/>
  <c r="J187" i="12"/>
  <c r="J163" i="12"/>
  <c r="J177" i="12"/>
  <c r="J186" i="12"/>
  <c r="J171" i="12"/>
  <c r="J188" i="12"/>
  <c r="S15" i="4"/>
  <c r="T15" i="4" s="1"/>
  <c r="E16" i="7" s="1"/>
  <c r="S32" i="4"/>
  <c r="T32" i="4" s="1"/>
  <c r="E33" i="7" s="1"/>
  <c r="S31" i="4"/>
  <c r="T31" i="4" s="1"/>
  <c r="E32" i="7" s="1"/>
  <c r="S30" i="4"/>
  <c r="T30" i="4" s="1"/>
  <c r="E31" i="7" s="1"/>
  <c r="S14" i="4"/>
  <c r="T14" i="4" s="1"/>
  <c r="E15" i="7" s="1"/>
  <c r="S22" i="4"/>
  <c r="T22" i="4" s="1"/>
  <c r="E23" i="7" s="1"/>
  <c r="Q10" i="3"/>
  <c r="AK47" i="3"/>
  <c r="F9" i="10" s="1"/>
  <c r="Q9" i="3"/>
  <c r="AK46" i="3"/>
  <c r="F6" i="10" s="1"/>
  <c r="Q8" i="3"/>
  <c r="S7" i="4"/>
  <c r="T7" i="4" s="1"/>
  <c r="E8" i="7" s="1"/>
  <c r="S17" i="4"/>
  <c r="T17" i="4" s="1"/>
  <c r="E18" i="7" s="1"/>
  <c r="S5" i="4"/>
  <c r="T5" i="4" s="1"/>
  <c r="E6" i="7" s="1"/>
  <c r="S8" i="4"/>
  <c r="T8" i="4" s="1"/>
  <c r="E9" i="7" s="1"/>
  <c r="S12" i="4"/>
  <c r="T12" i="4" s="1"/>
  <c r="E13" i="7" s="1"/>
  <c r="S10" i="3" l="1"/>
  <c r="J164" i="10" s="1"/>
  <c r="S9" i="3"/>
  <c r="S8" i="3"/>
  <c r="T48" i="3" l="1"/>
  <c r="J162" i="10"/>
  <c r="T49" i="3"/>
  <c r="J163" i="10"/>
  <c r="T10" i="3"/>
  <c r="E9" i="10" s="1"/>
  <c r="T9" i="3"/>
  <c r="E6" i="10" s="1"/>
  <c r="T8" i="3"/>
  <c r="E10" i="10" s="1"/>
  <c r="T50" i="3" l="1"/>
  <c r="AK50" i="3"/>
  <c r="F14" i="10" s="1"/>
  <c r="Q11" i="3"/>
  <c r="Q12" i="3"/>
  <c r="AK49" i="3"/>
  <c r="F13" i="10" s="1"/>
  <c r="AK48" i="3"/>
  <c r="F12" i="10" s="1"/>
  <c r="Q13" i="3" l="1"/>
  <c r="S12" i="3"/>
  <c r="S11" i="3"/>
  <c r="T52" i="3" l="1"/>
  <c r="J166" i="10"/>
  <c r="T51" i="3"/>
  <c r="J165" i="10"/>
  <c r="S13" i="3"/>
  <c r="J167" i="10" s="1"/>
  <c r="T12" i="3"/>
  <c r="E13" i="10" s="1"/>
  <c r="T11" i="3"/>
  <c r="E12" i="10" s="1"/>
  <c r="T13" i="3" l="1"/>
  <c r="E14" i="10" s="1"/>
  <c r="T53" i="3"/>
  <c r="AK53" i="3"/>
  <c r="F17" i="10" s="1"/>
  <c r="Q15" i="3"/>
  <c r="Q14" i="3"/>
  <c r="AK52" i="3"/>
  <c r="F16" i="10" s="1"/>
  <c r="AK51" i="3"/>
  <c r="F15" i="10" s="1"/>
  <c r="Q16" i="3" l="1"/>
  <c r="S15" i="3"/>
  <c r="S14" i="3"/>
  <c r="T55" i="3" l="1"/>
  <c r="J169" i="10"/>
  <c r="T54" i="3"/>
  <c r="J168" i="10"/>
  <c r="S16" i="3"/>
  <c r="J170" i="10" s="1"/>
  <c r="T15" i="3"/>
  <c r="E16" i="10" s="1"/>
  <c r="T14" i="3"/>
  <c r="E15" i="10" s="1"/>
  <c r="T56" i="3" l="1"/>
  <c r="Q19" i="3" s="1"/>
  <c r="T16" i="3"/>
  <c r="E17" i="10" s="1"/>
  <c r="AK56" i="3"/>
  <c r="F20" i="10" s="1"/>
  <c r="AK54" i="3"/>
  <c r="F18" i="10" s="1"/>
  <c r="Q18" i="3"/>
  <c r="Q17" i="3"/>
  <c r="AK55" i="3"/>
  <c r="F19" i="10" s="1"/>
  <c r="S18" i="3" l="1"/>
  <c r="S17" i="3"/>
  <c r="T58" i="3" l="1"/>
  <c r="J172" i="10"/>
  <c r="T57" i="3"/>
  <c r="J171" i="10"/>
  <c r="S19" i="3"/>
  <c r="T17" i="3"/>
  <c r="E18" i="10" s="1"/>
  <c r="T18" i="3"/>
  <c r="E19" i="10" s="1"/>
  <c r="T19" i="3" l="1"/>
  <c r="E20" i="10" s="1"/>
  <c r="J173" i="10"/>
  <c r="T59" i="3"/>
  <c r="AK57" i="3"/>
  <c r="F21" i="10" s="1"/>
  <c r="Q21" i="3"/>
  <c r="Q20" i="3"/>
  <c r="AK58" i="3"/>
  <c r="F22" i="10" s="1"/>
  <c r="AK59" i="3" l="1"/>
  <c r="F23" i="10" s="1"/>
  <c r="Q22" i="3"/>
  <c r="S21" i="3"/>
  <c r="S20" i="3"/>
  <c r="T61" i="3" l="1"/>
  <c r="J175" i="10"/>
  <c r="T60" i="3"/>
  <c r="J174" i="10"/>
  <c r="S22" i="3"/>
  <c r="J176" i="10" s="1"/>
  <c r="T21" i="3"/>
  <c r="E22" i="10" s="1"/>
  <c r="T20" i="3"/>
  <c r="E21" i="10" s="1"/>
  <c r="T62" i="3" l="1"/>
  <c r="T22" i="3"/>
  <c r="E23" i="10" s="1"/>
  <c r="AK61" i="3"/>
  <c r="F25" i="10" s="1"/>
  <c r="Q24" i="3"/>
  <c r="Q23" i="3"/>
  <c r="AK60" i="3"/>
  <c r="F24" i="10" s="1"/>
  <c r="AK62" i="3" l="1"/>
  <c r="F26" i="10" s="1"/>
  <c r="Q25" i="3"/>
  <c r="S24" i="3"/>
  <c r="S23" i="3"/>
  <c r="T64" i="3" l="1"/>
  <c r="J178" i="10"/>
  <c r="T63" i="3"/>
  <c r="J177" i="10"/>
  <c r="S25" i="3"/>
  <c r="J179" i="10" s="1"/>
  <c r="T24" i="3"/>
  <c r="E25" i="10" s="1"/>
  <c r="T23" i="3"/>
  <c r="E24" i="10" s="1"/>
  <c r="T65" i="3" l="1"/>
  <c r="T25" i="3"/>
  <c r="E26" i="10" s="1"/>
  <c r="Q27" i="3"/>
  <c r="AK64" i="3"/>
  <c r="F28" i="10" s="1"/>
  <c r="Q26" i="3"/>
  <c r="AK63" i="3"/>
  <c r="F27" i="10" s="1"/>
  <c r="AK65" i="3" l="1"/>
  <c r="F29" i="10" s="1"/>
  <c r="Q28" i="3"/>
  <c r="S27" i="3"/>
  <c r="S26" i="3"/>
  <c r="T67" i="3" l="1"/>
  <c r="J181" i="10"/>
  <c r="T66" i="3"/>
  <c r="J180" i="10"/>
  <c r="S28" i="3"/>
  <c r="J182" i="10" s="1"/>
  <c r="T27" i="3"/>
  <c r="E28" i="10" s="1"/>
  <c r="T26" i="3"/>
  <c r="E27" i="10" s="1"/>
  <c r="T68" i="3" l="1"/>
  <c r="T28" i="3"/>
  <c r="E29" i="10" s="1"/>
  <c r="AK66" i="3"/>
  <c r="F30" i="10" s="1"/>
  <c r="Q30" i="3"/>
  <c r="Q29" i="3"/>
  <c r="AK67" i="3"/>
  <c r="F31" i="10" s="1"/>
  <c r="Q31" i="3" l="1"/>
  <c r="AK68" i="3"/>
  <c r="F32" i="10" s="1"/>
  <c r="S30" i="3"/>
  <c r="S29" i="3"/>
  <c r="T69" i="3" l="1"/>
  <c r="J183" i="10"/>
  <c r="T70" i="3"/>
  <c r="J184" i="10"/>
  <c r="S31" i="3"/>
  <c r="J185" i="10" s="1"/>
  <c r="T30" i="3"/>
  <c r="E31" i="10" s="1"/>
  <c r="T29" i="3"/>
  <c r="E30" i="10" s="1"/>
  <c r="T71" i="3" l="1"/>
  <c r="T31" i="3"/>
  <c r="E32" i="10" s="1"/>
  <c r="AK70" i="3"/>
  <c r="F34" i="10" s="1"/>
  <c r="Q32" i="3"/>
  <c r="Q33" i="3"/>
  <c r="AK69" i="3"/>
  <c r="F33" i="10" s="1"/>
  <c r="S32" i="3" l="1"/>
  <c r="AK71" i="3"/>
  <c r="F35" i="10" s="1"/>
  <c r="Q34" i="3"/>
  <c r="S33" i="3"/>
  <c r="T33" i="3" l="1"/>
  <c r="E34" i="10" s="1"/>
  <c r="J187" i="10"/>
  <c r="T32" i="3"/>
  <c r="E33" i="10" s="1"/>
  <c r="J186" i="10"/>
  <c r="S34" i="3"/>
  <c r="E51" i="12"/>
  <c r="F51" i="12"/>
  <c r="T34" i="3" l="1"/>
  <c r="E35" i="10" s="1"/>
  <c r="J188" i="10"/>
  <c r="E57" i="12"/>
  <c r="E4" i="8"/>
  <c r="G4" i="8" s="1"/>
  <c r="F57" i="12"/>
  <c r="E7" i="8"/>
  <c r="G7" i="8" s="1"/>
  <c r="E58" i="12"/>
  <c r="F58" i="12"/>
  <c r="G51" i="12"/>
  <c r="G57" i="12" l="1"/>
  <c r="E5" i="8"/>
  <c r="G5" i="8" s="1"/>
  <c r="G58" i="12"/>
  <c r="H51" i="12"/>
  <c r="H58" i="12" l="1"/>
  <c r="E6" i="8"/>
  <c r="G6" i="8" s="1"/>
  <c r="H57" i="12"/>
  <c r="I51" i="12"/>
  <c r="J51" i="12" s="1"/>
  <c r="H57" i="11"/>
  <c r="H58" i="11"/>
  <c r="I57" i="11"/>
  <c r="E58" i="11"/>
  <c r="E57" i="11"/>
  <c r="G58" i="11"/>
  <c r="F57" i="11"/>
  <c r="G57" i="11"/>
  <c r="F58" i="11"/>
  <c r="I58" i="11"/>
  <c r="F57" i="10"/>
  <c r="H58" i="10"/>
  <c r="H57" i="10"/>
  <c r="I58" i="10"/>
  <c r="E57" i="10"/>
  <c r="E58" i="10"/>
  <c r="G57" i="10"/>
  <c r="F58" i="10"/>
  <c r="G58" i="10"/>
  <c r="I57" i="10"/>
  <c r="H57" i="7"/>
  <c r="F57" i="7"/>
  <c r="I57" i="7"/>
  <c r="G57" i="7"/>
  <c r="E57" i="7"/>
  <c r="I57" i="12" l="1"/>
  <c r="E3" i="8"/>
  <c r="G3" i="8" s="1"/>
  <c r="I58" i="12"/>
</calcChain>
</file>

<file path=xl/comments1.xml><?xml version="1.0" encoding="utf-8"?>
<comments xmlns="http://schemas.openxmlformats.org/spreadsheetml/2006/main">
  <authors>
    <author>Paul Yeatman</author>
    <author>alien</author>
  </authors>
  <commentList>
    <comment ref="B38" authorId="0" shapeId="0">
      <text>
        <r>
          <rPr>
            <b/>
            <sz val="8"/>
            <color indexed="81"/>
            <rFont val="Tahoma"/>
            <family val="2"/>
          </rPr>
          <t>names copies directly from place bonus section of raw data - will see if can get to autopopulate</t>
        </r>
      </text>
    </comment>
    <comment ref="I63" authorId="1" shapeId="0">
      <text>
        <r>
          <rPr>
            <b/>
            <sz val="9"/>
            <color indexed="81"/>
            <rFont val="Tahoma"/>
            <family val="2"/>
          </rPr>
          <t>Paul Yeatman</t>
        </r>
        <r>
          <rPr>
            <sz val="9"/>
            <color indexed="81"/>
            <rFont val="Tahoma"/>
            <family val="2"/>
          </rPr>
          <t xml:space="preserve">
green if matches independantly caluclated results</t>
        </r>
      </text>
    </comment>
    <comment ref="I95" authorId="1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>green if matches independantly caluclated results</t>
        </r>
      </text>
    </comment>
    <comment ref="I127" authorId="1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 xml:space="preserve">green if matches independantly caluclated results
</t>
        </r>
      </text>
    </comment>
    <comment ref="I159" authorId="1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 xml:space="preserve">green if matches independantly caluclated results
</t>
        </r>
      </text>
    </comment>
  </commentList>
</comments>
</file>

<file path=xl/comments2.xml><?xml version="1.0" encoding="utf-8"?>
<comments xmlns="http://schemas.openxmlformats.org/spreadsheetml/2006/main">
  <authors>
    <author>Paul Yeatman</author>
    <author>alien</author>
  </authors>
  <commentList>
    <comment ref="B38" authorId="0" shapeId="0">
      <text>
        <r>
          <rPr>
            <b/>
            <sz val="8"/>
            <color indexed="81"/>
            <rFont val="Tahoma"/>
            <family val="2"/>
          </rPr>
          <t>names copies directly from place bonus section of raw data - will see if can get to autopopulate</t>
        </r>
      </text>
    </comment>
    <comment ref="I63" authorId="1" shapeId="0">
      <text>
        <r>
          <rPr>
            <b/>
            <sz val="9"/>
            <color indexed="81"/>
            <rFont val="Tahoma"/>
            <family val="2"/>
          </rPr>
          <t>Paul Yeatman</t>
        </r>
        <r>
          <rPr>
            <sz val="9"/>
            <color indexed="81"/>
            <rFont val="Tahoma"/>
            <family val="2"/>
          </rPr>
          <t xml:space="preserve">
green if matches independantly caluclated results</t>
        </r>
      </text>
    </comment>
    <comment ref="I95" authorId="1" shapeId="0">
      <text>
        <r>
          <rPr>
            <b/>
            <sz val="9"/>
            <color indexed="81"/>
            <rFont val="Tahoma"/>
            <family val="2"/>
          </rPr>
          <t>Paul Yeatman</t>
        </r>
        <r>
          <rPr>
            <sz val="9"/>
            <color indexed="81"/>
            <rFont val="Tahoma"/>
            <family val="2"/>
          </rPr>
          <t xml:space="preserve">
green if matches independantly caluclated results</t>
        </r>
      </text>
    </comment>
    <comment ref="I127" authorId="1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 xml:space="preserve">green if matches independantly caluclated results
</t>
        </r>
      </text>
    </comment>
    <comment ref="I159" authorId="1" shapeId="0">
      <text>
        <r>
          <rPr>
            <b/>
            <sz val="9"/>
            <color indexed="81"/>
            <rFont val="Tahoma"/>
            <family val="2"/>
          </rPr>
          <t>Paul Yeatman</t>
        </r>
        <r>
          <rPr>
            <sz val="9"/>
            <color indexed="81"/>
            <rFont val="Tahoma"/>
            <family val="2"/>
          </rPr>
          <t xml:space="preserve">
green if matches independantly caluclated results</t>
        </r>
      </text>
    </comment>
  </commentList>
</comments>
</file>

<file path=xl/comments3.xml><?xml version="1.0" encoding="utf-8"?>
<comments xmlns="http://schemas.openxmlformats.org/spreadsheetml/2006/main">
  <authors>
    <author>alien</author>
  </authors>
  <commentList>
    <comment ref="I63" authorId="0" shapeId="0">
      <text>
        <r>
          <rPr>
            <b/>
            <sz val="9"/>
            <color indexed="81"/>
            <rFont val="Tahoma"/>
            <family val="2"/>
          </rPr>
          <t>Paul Yeatman</t>
        </r>
        <r>
          <rPr>
            <sz val="9"/>
            <color indexed="81"/>
            <rFont val="Tahoma"/>
            <family val="2"/>
          </rPr>
          <t xml:space="preserve">
green if matches independantly caluclated results</t>
        </r>
      </text>
    </comment>
    <comment ref="I95" authorId="0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>green if matches independantly caluclated results</t>
        </r>
      </text>
    </comment>
    <comment ref="I127" authorId="0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 xml:space="preserve">green if matches independantly caluclated results
</t>
        </r>
      </text>
    </comment>
    <comment ref="I159" authorId="0" shapeId="0">
      <text>
        <r>
          <rPr>
            <b/>
            <sz val="9"/>
            <color indexed="81"/>
            <rFont val="Tahoma"/>
            <family val="2"/>
          </rPr>
          <t xml:space="preserve">Paul Yeatman
</t>
        </r>
        <r>
          <rPr>
            <sz val="9"/>
            <color indexed="81"/>
            <rFont val="Tahoma"/>
            <family val="2"/>
          </rPr>
          <t>green if matches independantly caluclated results</t>
        </r>
      </text>
    </comment>
  </commentList>
</comments>
</file>

<file path=xl/comments4.xml><?xml version="1.0" encoding="utf-8"?>
<comments xmlns="http://schemas.openxmlformats.org/spreadsheetml/2006/main">
  <authors>
    <author>Paul Yeatman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stage adjusted time minus sprint and kom bonuses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pulled directly from tt spreadsheet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stage adjusted time minus sprint and kom bonuses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stage adjusted time minus sprint and kom bonuses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Tour time is Total race time (minus stage, sprint and KOM bonuses)</t>
        </r>
      </text>
    </comment>
    <comment ref="A4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B117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points calcualte correctly for stage finishes</t>
        </r>
      </text>
    </comment>
    <comment ref="F117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from sprint and KOM</t>
        </r>
      </text>
    </comment>
    <comment ref="E118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</commentList>
</comments>
</file>

<file path=xl/comments5.xml><?xml version="1.0" encoding="utf-8"?>
<comments xmlns="http://schemas.openxmlformats.org/spreadsheetml/2006/main">
  <authors>
    <author>Paul Yeatman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The TT data needs to be sorted for B grade for this to work</t>
        </r>
      </text>
    </comment>
    <comment ref="B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points calcualte correctly for stage finishes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from sprint and KOM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H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</commentList>
</comments>
</file>

<file path=xl/comments6.xml><?xml version="1.0" encoding="utf-8"?>
<comments xmlns="http://schemas.openxmlformats.org/spreadsheetml/2006/main">
  <authors>
    <author>Paul Yeatman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The TT data needs to be sorted for B grade for this to work</t>
        </r>
      </text>
    </comment>
    <comment ref="B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points calcualte correctly for stage finishes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from sprint and KOM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H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</commentList>
</comments>
</file>

<file path=xl/comments7.xml><?xml version="1.0" encoding="utf-8"?>
<comments xmlns="http://schemas.openxmlformats.org/spreadsheetml/2006/main">
  <authors>
    <author>Paul Yeatman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The TT data needs to be sorted for B grade for this to work</t>
        </r>
      </text>
    </comment>
    <comment ref="B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points calcualte correctly for stage finishes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from sprint and KOM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  <comment ref="H113" authorId="0" shapeId="0">
      <text>
        <r>
          <rPr>
            <b/>
            <sz val="8"/>
            <color indexed="81"/>
            <rFont val="Tahoma"/>
            <family val="2"/>
          </rPr>
          <t>Paul Yeatman:</t>
        </r>
        <r>
          <rPr>
            <sz val="8"/>
            <color indexed="81"/>
            <rFont val="Tahoma"/>
            <family val="2"/>
          </rPr>
          <t xml:space="preserve">
time bomus from stage place
</t>
        </r>
      </text>
    </comment>
  </commentList>
</comments>
</file>

<file path=xl/comments8.xml><?xml version="1.0" encoding="utf-8"?>
<comments xmlns="http://schemas.openxmlformats.org/spreadsheetml/2006/main">
  <authors>
    <author>Paul</author>
    <author>Paul Yeatman</author>
    <author>alien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Due to the complexity of allocating 3 Day tour ITT points to prevent (or reduce) tanking, the user is required to manually assign bonus points for the lower grades</t>
        </r>
      </text>
    </comment>
    <comment ref="M32" authorId="1" shapeId="0">
      <text>
        <r>
          <rPr>
            <b/>
            <sz val="8"/>
            <color indexed="81"/>
            <rFont val="Tahoma"/>
            <family val="2"/>
          </rPr>
          <t xml:space="preserve">copy the adjusted times here as VALUE then sort via column J
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</rPr>
          <t>Where less than 30 riders in D grade, reference this cell to the last D grade rider</t>
        </r>
      </text>
    </comment>
    <comment ref="M62" authorId="1" shapeId="0">
      <text>
        <r>
          <rPr>
            <b/>
            <sz val="8"/>
            <color indexed="81"/>
            <rFont val="Tahoma"/>
            <family val="2"/>
          </rPr>
          <t xml:space="preserve">copy the adjusted times here as VALUE then sort via column J
</t>
        </r>
      </text>
    </comment>
    <comment ref="G69" authorId="0" shapeId="0">
      <text>
        <r>
          <rPr>
            <b/>
            <sz val="8"/>
            <color indexed="81"/>
            <rFont val="Tahoma"/>
            <family val="2"/>
          </rPr>
          <t>Where less than 30 riders in C grade, reference this cell to the last C grade rider</t>
        </r>
      </text>
    </comment>
    <comment ref="M89" authorId="1" shapeId="0">
      <text>
        <r>
          <rPr>
            <b/>
            <sz val="8"/>
            <color indexed="81"/>
            <rFont val="Tahoma"/>
            <family val="2"/>
          </rPr>
          <t xml:space="preserve">copy the adjusted times here as VALUE then sort via column J
</t>
        </r>
      </text>
    </comment>
    <comment ref="G99" authorId="0" shapeId="0">
      <text>
        <r>
          <rPr>
            <b/>
            <sz val="8"/>
            <color indexed="81"/>
            <rFont val="Tahoma"/>
            <family val="2"/>
          </rPr>
          <t>Where less than 30 riders in B grade, reference this cell to the last B grade rider</t>
        </r>
      </text>
    </comment>
    <comment ref="G118" authorId="0" shapeId="0">
      <text>
        <r>
          <rPr>
            <b/>
            <sz val="8"/>
            <color indexed="81"/>
            <rFont val="Tahoma"/>
            <family val="2"/>
          </rPr>
          <t>Where less than 30 riders in C grade, reference this cell to the last C grade rider</t>
        </r>
      </text>
    </comment>
    <comment ref="M119" authorId="1" shapeId="0">
      <text>
        <r>
          <rPr>
            <b/>
            <sz val="8"/>
            <color indexed="81"/>
            <rFont val="Tahoma"/>
            <family val="2"/>
          </rPr>
          <t xml:space="preserve">copy the adjusted times here as VALUE then sort via column J
</t>
        </r>
      </text>
    </comment>
    <comment ref="G122" authorId="2" shapeId="0">
      <text>
        <r>
          <rPr>
            <b/>
            <sz val="9"/>
            <color indexed="81"/>
            <rFont val="Tahoma"/>
            <family val="2"/>
          </rPr>
          <t>alien:</t>
        </r>
        <r>
          <rPr>
            <sz val="9"/>
            <color indexed="81"/>
            <rFont val="Tahoma"/>
            <family val="2"/>
          </rPr>
          <t xml:space="preserve">
was 12:19
</t>
        </r>
      </text>
    </comment>
    <comment ref="G128" authorId="2" shapeId="0">
      <text>
        <r>
          <rPr>
            <b/>
            <sz val="9"/>
            <color indexed="81"/>
            <rFont val="Tahoma"/>
            <family val="2"/>
          </rPr>
          <t>alien:</t>
        </r>
        <r>
          <rPr>
            <sz val="9"/>
            <color indexed="81"/>
            <rFont val="Tahoma"/>
            <family val="2"/>
          </rPr>
          <t xml:space="preserve">
was 10:50
</t>
        </r>
      </text>
    </comment>
  </commentList>
</comments>
</file>

<file path=xl/sharedStrings.xml><?xml version="1.0" encoding="utf-8"?>
<sst xmlns="http://schemas.openxmlformats.org/spreadsheetml/2006/main" count="1906" uniqueCount="350">
  <si>
    <t>Name</t>
  </si>
  <si>
    <t>Club</t>
  </si>
  <si>
    <t>D</t>
  </si>
  <si>
    <t>Warragul</t>
  </si>
  <si>
    <t>Rider No</t>
  </si>
  <si>
    <t>Bairnsdale</t>
  </si>
  <si>
    <t>Wellington</t>
  </si>
  <si>
    <t>Leongatha</t>
  </si>
  <si>
    <t>Start Time</t>
  </si>
  <si>
    <t>Grade</t>
  </si>
  <si>
    <t>C</t>
  </si>
  <si>
    <t>B</t>
  </si>
  <si>
    <t>A</t>
  </si>
  <si>
    <t>Stage 1</t>
  </si>
  <si>
    <t>Stage 2</t>
  </si>
  <si>
    <t>Stage 3</t>
  </si>
  <si>
    <t>Stage 4</t>
  </si>
  <si>
    <t>Place</t>
  </si>
  <si>
    <t>Ride Time</t>
  </si>
  <si>
    <t>Total</t>
  </si>
  <si>
    <t>Place Points</t>
  </si>
  <si>
    <t>Sprint Points</t>
  </si>
  <si>
    <t>KOM Points</t>
  </si>
  <si>
    <t>Overall Stage</t>
  </si>
  <si>
    <t>GC Points</t>
  </si>
  <si>
    <t>B GRADE</t>
  </si>
  <si>
    <t>C GRADE</t>
  </si>
  <si>
    <t>Sprint Comp</t>
  </si>
  <si>
    <t>KOM</t>
  </si>
  <si>
    <t>Club Team Aggregate</t>
  </si>
  <si>
    <t>Latrobe</t>
  </si>
  <si>
    <t>Raw time</t>
  </si>
  <si>
    <t>Adjusted Time</t>
  </si>
  <si>
    <t>Data for this workbook is pulled from others.  There should be no need to adjust this unless more then 30 riders per grade enter.</t>
  </si>
  <si>
    <t>Totals</t>
  </si>
  <si>
    <t>Stage Finish Points</t>
  </si>
  <si>
    <t>TT Distance</t>
  </si>
  <si>
    <t>km</t>
  </si>
  <si>
    <t>Average Speed (kph)</t>
  </si>
  <si>
    <t>club</t>
  </si>
  <si>
    <t>d rider 12</t>
  </si>
  <si>
    <t>d rider 13</t>
  </si>
  <si>
    <t>d rider 14</t>
  </si>
  <si>
    <t>d rider 15</t>
  </si>
  <si>
    <t>d rider 16</t>
  </si>
  <si>
    <t>d rider 17</t>
  </si>
  <si>
    <t>d rider 18</t>
  </si>
  <si>
    <t>d rider 19</t>
  </si>
  <si>
    <t>d rider 21</t>
  </si>
  <si>
    <t>d rider 22</t>
  </si>
  <si>
    <t>d rider 23</t>
  </si>
  <si>
    <t>d rider 24</t>
  </si>
  <si>
    <t>d rider 25</t>
  </si>
  <si>
    <t>d rider 26</t>
  </si>
  <si>
    <t>d rider 27</t>
  </si>
  <si>
    <t>d rider 28</t>
  </si>
  <si>
    <t>d rider 29</t>
  </si>
  <si>
    <t>d rider 30</t>
  </si>
  <si>
    <t>D GRADE</t>
  </si>
  <si>
    <t>Rider</t>
  </si>
  <si>
    <t>Time</t>
  </si>
  <si>
    <t>Time From Winner</t>
  </si>
  <si>
    <t>Placing Calculations</t>
  </si>
  <si>
    <t>enter data</t>
  </si>
  <si>
    <t>auto calculated</t>
  </si>
  <si>
    <t>Time From Overall Fastest</t>
  </si>
  <si>
    <t>Sort D Only</t>
  </si>
  <si>
    <t>Sort C only</t>
  </si>
  <si>
    <t>Sort B only</t>
  </si>
  <si>
    <t>Sort A Only</t>
  </si>
  <si>
    <t>Sort entire list</t>
  </si>
  <si>
    <t>GC Time</t>
  </si>
  <si>
    <t>Tour Time</t>
  </si>
  <si>
    <t>A GRADE</t>
  </si>
  <si>
    <t>1st</t>
  </si>
  <si>
    <t>2nd</t>
  </si>
  <si>
    <t>3rd</t>
  </si>
  <si>
    <t xml:space="preserve">Time bonus remove from overall stage.  </t>
  </si>
  <si>
    <t>Bonus secodns convert to points which add to the comps</t>
  </si>
  <si>
    <t>TT Times</t>
  </si>
  <si>
    <t>Select the arrow next to the column title to select sorting options</t>
  </si>
  <si>
    <t>d rider 11</t>
  </si>
  <si>
    <t>B Grade Overall GC Classification</t>
  </si>
  <si>
    <t>A Grade Overall GC Classification</t>
  </si>
  <si>
    <t>d rider 1</t>
  </si>
  <si>
    <t>d rider 2</t>
  </si>
  <si>
    <t>d rider 3</t>
  </si>
  <si>
    <t>d rider 4</t>
  </si>
  <si>
    <t>d rider 5</t>
  </si>
  <si>
    <t>d rider 6</t>
  </si>
  <si>
    <t>d rider 7</t>
  </si>
  <si>
    <t>d rider 8</t>
  </si>
  <si>
    <t>d rider 9</t>
  </si>
  <si>
    <t>d rider 10</t>
  </si>
  <si>
    <t>d rider 20</t>
  </si>
  <si>
    <t>D Grade Overall GC Classification</t>
  </si>
  <si>
    <t>C Grade Overall GC Classification</t>
  </si>
  <si>
    <t>Lap 1</t>
  </si>
  <si>
    <t>Lap 2</t>
  </si>
  <si>
    <t>Lap 3</t>
  </si>
  <si>
    <t>Lap 4</t>
  </si>
  <si>
    <t>lap 5</t>
  </si>
  <si>
    <t>Av speed</t>
  </si>
  <si>
    <t>Overall Av</t>
  </si>
  <si>
    <t>Stage Points</t>
  </si>
  <si>
    <t>Bonus</t>
  </si>
  <si>
    <t>B C and D Grade Code</t>
  </si>
  <si>
    <t>A grade Code</t>
  </si>
  <si>
    <t>A Grade Time Bonuses (and Points)</t>
  </si>
  <si>
    <t>KOM Bonuses</t>
  </si>
  <si>
    <t>Sprint Bonuses</t>
  </si>
  <si>
    <t>Stage Bonuses</t>
  </si>
  <si>
    <t>BONUS ALLOCATIONS</t>
  </si>
  <si>
    <t>B Grade Point Bonuses</t>
  </si>
  <si>
    <t>C Grade Point Bonuses</t>
  </si>
  <si>
    <t>D Grade Point Bonuses</t>
  </si>
  <si>
    <t>Stage Race</t>
  </si>
  <si>
    <t>Enter in time or point bonuses into the green cells in hh:mm:ss format - coding will take care of the rest</t>
  </si>
  <si>
    <t>Coding (for reference while developing sheet)</t>
  </si>
  <si>
    <t>Stage</t>
  </si>
  <si>
    <t>Place Bonus</t>
  </si>
  <si>
    <t>KOM Competition (Places) - time bonuses calculated automatically for each stage</t>
  </si>
  <si>
    <t>Sprint Competition (Places) - time bonuses calculated automatically for each stage</t>
  </si>
  <si>
    <t>CODING COMPELTE FOR THIS TABLE</t>
  </si>
  <si>
    <t>CODING COMPLETE FOR SPRINT TABLE</t>
  </si>
  <si>
    <t>CODING COMPELTE FOR KOM TABLE</t>
  </si>
  <si>
    <t>CODING COMPELTE FOR STAGE TABLE</t>
  </si>
  <si>
    <t>Stage 1 Distance</t>
  </si>
  <si>
    <t>Stage 2 Distance</t>
  </si>
  <si>
    <t>Stage 4 Distance</t>
  </si>
  <si>
    <t>Stage 3 Distance</t>
  </si>
  <si>
    <t>Total Distance</t>
  </si>
  <si>
    <t>Stage 1 Bonuses</t>
  </si>
  <si>
    <t>lap 1</t>
  </si>
  <si>
    <t>lap 2</t>
  </si>
  <si>
    <t>lap 3</t>
  </si>
  <si>
    <t>lap 4</t>
  </si>
  <si>
    <t>Stage 3 Bonuses</t>
  </si>
  <si>
    <t>Stage 4 Bonuses</t>
  </si>
  <si>
    <t>Sprint</t>
  </si>
  <si>
    <t>Stage Bonus</t>
  </si>
  <si>
    <t>A Grade</t>
  </si>
  <si>
    <t>Spreadsheet notes:</t>
  </si>
  <si>
    <t>Time bonuses are automatically assigned based on place</t>
  </si>
  <si>
    <t>Where a dead heat occurrs, full points need to be assigned to each rider.</t>
  </si>
  <si>
    <t>Autogenerated data from this spreadsheet feeds into the A Grade GC sort which displays:</t>
  </si>
  <si>
    <t>*overall GC time</t>
  </si>
  <si>
    <t>*sprint competition points</t>
  </si>
  <si>
    <t>*KOM points</t>
  </si>
  <si>
    <t>If there was a dead heat, manually enter in riders</t>
  </si>
  <si>
    <t>B Grade</t>
  </si>
  <si>
    <t>n/a</t>
  </si>
  <si>
    <t>B Grade Stage Finish</t>
  </si>
  <si>
    <t>Allocated Points</t>
  </si>
  <si>
    <t>G</t>
  </si>
  <si>
    <t>R</t>
  </si>
  <si>
    <t>E</t>
  </si>
  <si>
    <t>b rider 21</t>
  </si>
  <si>
    <t>b rider 22</t>
  </si>
  <si>
    <t>b rider 23</t>
  </si>
  <si>
    <t>b rider 24</t>
  </si>
  <si>
    <t>b rider 25</t>
  </si>
  <si>
    <t>b rider 26</t>
  </si>
  <si>
    <t>b rider 27</t>
  </si>
  <si>
    <t>b rider 28</t>
  </si>
  <si>
    <t>b rider 29</t>
  </si>
  <si>
    <t>b rider 30</t>
  </si>
  <si>
    <t>c rider 7</t>
  </si>
  <si>
    <t>c rider 8</t>
  </si>
  <si>
    <t>c rider 9</t>
  </si>
  <si>
    <t>c rider 10</t>
  </si>
  <si>
    <t>c rider 11</t>
  </si>
  <si>
    <t>c rider 12</t>
  </si>
  <si>
    <t>c rider 13</t>
  </si>
  <si>
    <t>c rider 14</t>
  </si>
  <si>
    <t>c rider 15</t>
  </si>
  <si>
    <t>c rider 16</t>
  </si>
  <si>
    <t>c rider 17</t>
  </si>
  <si>
    <t>c rider 18</t>
  </si>
  <si>
    <t>c rider 19</t>
  </si>
  <si>
    <t>c rider 20</t>
  </si>
  <si>
    <t>c rider 21</t>
  </si>
  <si>
    <t>c rider 22</t>
  </si>
  <si>
    <t>c rider 23</t>
  </si>
  <si>
    <t>c rider 24</t>
  </si>
  <si>
    <t>c rider 25</t>
  </si>
  <si>
    <t>c rider 26</t>
  </si>
  <si>
    <t>c rider 27</t>
  </si>
  <si>
    <t>c rider 28</t>
  </si>
  <si>
    <t>c rider 29</t>
  </si>
  <si>
    <t>c rider 30</t>
  </si>
  <si>
    <t>C grade</t>
  </si>
  <si>
    <t>C grade Stage Finish</t>
  </si>
  <si>
    <t>D Grade</t>
  </si>
  <si>
    <t>D Grade Stage Finish</t>
  </si>
  <si>
    <t>Manually</t>
  </si>
  <si>
    <t>Determining points for the TT is too complex outside of the leaderboard.  These require manual entry.</t>
  </si>
  <si>
    <t>autocalculated</t>
  </si>
  <si>
    <t>Instructions:</t>
  </si>
  <si>
    <t>entering in stage places</t>
  </si>
  <si>
    <t>entering in Sprint and KOM places (up to 5 laps )</t>
  </si>
  <si>
    <t>populating the start lsits for each grade (up to 30 riders per grade)</t>
  </si>
  <si>
    <t>&gt;&gt;sheet setup for A grade time bonuses only, though could recode to allow other grades to be time based</t>
  </si>
  <si>
    <t>rider number</t>
  </si>
  <si>
    <t>first name</t>
  </si>
  <si>
    <t>last name</t>
  </si>
  <si>
    <t>time (or overall points)</t>
  </si>
  <si>
    <t>sprint points</t>
  </si>
  <si>
    <t>KOM points</t>
  </si>
  <si>
    <t>a manual entry option is provided for A grade.</t>
  </si>
  <si>
    <r>
      <t>The</t>
    </r>
    <r>
      <rPr>
        <b/>
        <sz val="10"/>
        <rFont val="Arial"/>
        <family val="2"/>
      </rPr>
      <t xml:space="preserve"> raw data</t>
    </r>
    <r>
      <rPr>
        <sz val="10"/>
        <rFont val="Arial"/>
        <family val="2"/>
      </rPr>
      <t xml:space="preserve"> sheets are for:</t>
    </r>
  </si>
  <si>
    <r>
      <rPr>
        <b/>
        <sz val="10"/>
        <color indexed="17"/>
        <rFont val="Arial"/>
        <family val="2"/>
      </rPr>
      <t xml:space="preserve">Green cells </t>
    </r>
    <r>
      <rPr>
        <b/>
        <sz val="10"/>
        <rFont val="Arial"/>
        <family val="2"/>
      </rPr>
      <t>are where you enter data.</t>
    </r>
  </si>
  <si>
    <r>
      <t>The "</t>
    </r>
    <r>
      <rPr>
        <b/>
        <sz val="10"/>
        <rFont val="Arial"/>
        <family val="2"/>
      </rPr>
      <t>fancy pants code</t>
    </r>
    <r>
      <rPr>
        <sz val="10"/>
        <rFont val="Arial"/>
        <family val="2"/>
      </rPr>
      <t>" sheet is for entering in race time and place bonuses (per grade)</t>
    </r>
  </si>
  <si>
    <r>
      <t xml:space="preserve">The  </t>
    </r>
    <r>
      <rPr>
        <b/>
        <sz val="10"/>
        <rFont val="Arial"/>
        <family val="2"/>
      </rPr>
      <t xml:space="preserve">GC sort sheets </t>
    </r>
    <r>
      <rPr>
        <sz val="10"/>
        <rFont val="Arial"/>
        <family val="2"/>
      </rPr>
      <t>pulls information from the raw data sheets and allows the user to sort via:</t>
    </r>
  </si>
  <si>
    <r>
      <t>The</t>
    </r>
    <r>
      <rPr>
        <b/>
        <sz val="10"/>
        <rFont val="Arial"/>
        <family val="2"/>
      </rPr>
      <t xml:space="preserve"> GC sheets</t>
    </r>
    <r>
      <rPr>
        <sz val="10"/>
        <rFont val="Arial"/>
        <family val="2"/>
      </rPr>
      <t xml:space="preserve"> also produce a stage posdium list for each grade.  In the event of dead heats, </t>
    </r>
  </si>
  <si>
    <t>When there are less than these, some recoding is needed.  I've left this sheet unlocked.</t>
  </si>
  <si>
    <r>
      <rPr>
        <b/>
        <sz val="10"/>
        <rFont val="Arial"/>
        <family val="2"/>
      </rPr>
      <t>ITT Start Order &amp; Calcs</t>
    </r>
    <r>
      <rPr>
        <sz val="10"/>
        <rFont val="Arial"/>
        <family val="2"/>
      </rPr>
      <t xml:space="preserve">  is set up for a set of 120 starters.</t>
    </r>
  </si>
  <si>
    <t>NOTE: need to modify start time coding where numbers less than 30per grade</t>
  </si>
  <si>
    <r>
      <rPr>
        <b/>
        <sz val="10"/>
        <color indexed="51"/>
        <rFont val="Arial"/>
        <family val="2"/>
      </rPr>
      <t xml:space="preserve">Orange cells </t>
    </r>
    <r>
      <rPr>
        <b/>
        <sz val="10"/>
        <rFont val="Arial"/>
        <family val="2"/>
      </rPr>
      <t>are uneditable and cotain code</t>
    </r>
  </si>
  <si>
    <t>Manual assigning of D, C and B points is required.</t>
  </si>
  <si>
    <t>halien@yeatmandesign.com.au</t>
  </si>
  <si>
    <t>Sorting a tad iffy in this version as can not use it more than once in a column.</t>
  </si>
  <si>
    <t>Bonus Times can be automatically assigned down to 8th place (the limit of the coding in Excel 97).</t>
  </si>
  <si>
    <t>Latrobe City</t>
  </si>
  <si>
    <t>Teams Bonuses</t>
  </si>
  <si>
    <t>All Stages</t>
  </si>
  <si>
    <t>Without ITT</t>
  </si>
  <si>
    <t>Ranking</t>
  </si>
  <si>
    <t>With ITT</t>
  </si>
  <si>
    <t>Need to manually assign points and enter club in each "GC sort" worksheet.</t>
  </si>
  <si>
    <t>A Grade GC</t>
  </si>
  <si>
    <t>A Grade Sprint Jersey</t>
  </si>
  <si>
    <t>A Grade KOM</t>
  </si>
  <si>
    <t>B Grade GC</t>
  </si>
  <si>
    <t>B Grade Sprint Jersey</t>
  </si>
  <si>
    <t>B Grade KOM</t>
  </si>
  <si>
    <t>C Grade GC</t>
  </si>
  <si>
    <t>C Grade Sprint Jersey</t>
  </si>
  <si>
    <t>C Grade KOM</t>
  </si>
  <si>
    <t>D Grade GC</t>
  </si>
  <si>
    <t>D Grade Sprint Jersey</t>
  </si>
  <si>
    <t>D Grade KOM</t>
  </si>
  <si>
    <t>Teams</t>
  </si>
  <si>
    <t>CODING DOUBLE CHECKED AND CONFIRMED AS CORRECT 11/06/2013</t>
  </si>
  <si>
    <t>Auto calculates from data in GC sort worksheets</t>
  </si>
  <si>
    <t>REFERENCE FOR SHEET CODING</t>
  </si>
  <si>
    <t>Clubs</t>
  </si>
  <si>
    <t>This sheet is planned but not implimented at this stage.</t>
  </si>
  <si>
    <t>&gt;&gt;</t>
  </si>
  <si>
    <t>A summary of all stages, placings, sprint and KOMS</t>
  </si>
  <si>
    <t>planned for each grade. Apapt the master GC sort worksheets.</t>
  </si>
  <si>
    <t>error check</t>
  </si>
  <si>
    <t>Spreadsheet developed and coded by Paul Yeatman</t>
  </si>
  <si>
    <t>For an unlocked spreadheet and access to coding, contact us for pricing.</t>
  </si>
  <si>
    <t>Cyrus Monk</t>
  </si>
  <si>
    <t>Warragul Cycling Club</t>
  </si>
  <si>
    <t>Matt Parkinson</t>
  </si>
  <si>
    <t>Paul Yeatman</t>
  </si>
  <si>
    <t>Alan McCulloch</t>
  </si>
  <si>
    <t>Pete Welan</t>
  </si>
  <si>
    <t>Jayman Prestidge</t>
  </si>
  <si>
    <t>Robert Monk</t>
  </si>
  <si>
    <t>Jimmy Lalor</t>
  </si>
  <si>
    <t>Jason Laird</t>
  </si>
  <si>
    <t>Patrick Brett</t>
  </si>
  <si>
    <t>Daniel Gafa</t>
  </si>
  <si>
    <t>Latrobe City Cycling Club</t>
  </si>
  <si>
    <t>Paul Makepeace</t>
  </si>
  <si>
    <t>Chris Joustra</t>
  </si>
  <si>
    <t>Colin Aitken</t>
  </si>
  <si>
    <t>Justin Gravett</t>
  </si>
  <si>
    <t>Jim Timmer-Arends</t>
  </si>
  <si>
    <t>Chris Henne</t>
  </si>
  <si>
    <t>Brett Van Berkel</t>
  </si>
  <si>
    <t>Matt Larkin</t>
  </si>
  <si>
    <t>Brett Franklin</t>
  </si>
  <si>
    <t>Leongatha Cycling Club</t>
  </si>
  <si>
    <t>Thomas Mcfarlane</t>
  </si>
  <si>
    <t>Clem Fries</t>
  </si>
  <si>
    <t>Stuart Smith</t>
  </si>
  <si>
    <t>Will Lumby</t>
  </si>
  <si>
    <t>Austin Timmins</t>
  </si>
  <si>
    <t>Harrison McLean</t>
  </si>
  <si>
    <t>Chris Rowe</t>
  </si>
  <si>
    <t>Simon Whitford</t>
  </si>
  <si>
    <t>Kristy Glover</t>
  </si>
  <si>
    <t>Geoff Thomson</t>
  </si>
  <si>
    <t>Duane McDonald</t>
  </si>
  <si>
    <t>Rob Waddell</t>
  </si>
  <si>
    <t>Frank Bensted</t>
  </si>
  <si>
    <t>Glen Walker</t>
  </si>
  <si>
    <t>Jason Tubnor</t>
  </si>
  <si>
    <t>Nicole Summerfield</t>
  </si>
  <si>
    <t>Cassandra Lear</t>
  </si>
  <si>
    <t>Bairnsdale Cycling Club</t>
  </si>
  <si>
    <t>David Willowhite</t>
  </si>
  <si>
    <t>John Taylor</t>
  </si>
  <si>
    <t>Philip Hanley</t>
  </si>
  <si>
    <t>Morgan Barnes</t>
  </si>
  <si>
    <t>Gary Campbell</t>
  </si>
  <si>
    <t>Dylan Adams</t>
  </si>
  <si>
    <t>Michael Park</t>
  </si>
  <si>
    <t>Alec Mates</t>
  </si>
  <si>
    <t>Sam Warren</t>
  </si>
  <si>
    <t>Non Gippsland Club*</t>
  </si>
  <si>
    <t>Chloe Baggs</t>
  </si>
  <si>
    <t>David Redman</t>
  </si>
  <si>
    <t>Grace McLean</t>
  </si>
  <si>
    <t>Adele Whelan</t>
  </si>
  <si>
    <t>Robyn Baker</t>
  </si>
  <si>
    <t>Mark Mason</t>
  </si>
  <si>
    <t>Janine Vavasseur</t>
  </si>
  <si>
    <t>DNF</t>
  </si>
  <si>
    <t>Brett Kennedy</t>
  </si>
  <si>
    <t>DNS</t>
  </si>
  <si>
    <t>Wellington DNF</t>
  </si>
  <si>
    <t>Sort does not factor</t>
  </si>
  <si>
    <t>in stage placings</t>
  </si>
  <si>
    <t>manually arrange</t>
  </si>
  <si>
    <t>when creating GC</t>
  </si>
  <si>
    <t>Stage 3 - ITT</t>
  </si>
  <si>
    <t>Steve Muggeridge</t>
  </si>
  <si>
    <t>Thommo 4th</t>
  </si>
  <si>
    <t>Jason Tubnor 4th</t>
  </si>
  <si>
    <t>GC After Esch Stge</t>
  </si>
  <si>
    <t>strava confirms</t>
  </si>
  <si>
    <t>Dylyn Adams 4th</t>
  </si>
  <si>
    <t>Stage 1 Finish Time</t>
  </si>
  <si>
    <t>Stage Finish Bonus</t>
  </si>
  <si>
    <t>Stage 1 Sprint Bonus</t>
  </si>
  <si>
    <t>Stage 1 KOM Bonus</t>
  </si>
  <si>
    <t>GC After Stage 1</t>
  </si>
  <si>
    <t>Stage 2 Finish Time</t>
  </si>
  <si>
    <t>Stage 2 Sprint Bonus</t>
  </si>
  <si>
    <t>Stage 2KOM Bonus</t>
  </si>
  <si>
    <t>GC After Stage 2</t>
  </si>
  <si>
    <t>Stage 4 Finish Time</t>
  </si>
  <si>
    <t>Stage 4 Sprint Bonus</t>
  </si>
  <si>
    <t>Stage 4 KOM Bonus</t>
  </si>
  <si>
    <t>Final GC</t>
  </si>
  <si>
    <t>GC After ITT</t>
  </si>
  <si>
    <t>Time minus bonuses</t>
  </si>
  <si>
    <t>Calced from raw data</t>
  </si>
  <si>
    <t>Green text, green cell is ERROR CHECK passes</t>
  </si>
  <si>
    <t>Stage by Stage Break Down</t>
  </si>
  <si>
    <t>N/A</t>
  </si>
  <si>
    <t>TT Points</t>
  </si>
  <si>
    <t>GC After Stage 4</t>
  </si>
  <si>
    <t>Points with Bonuses</t>
  </si>
  <si>
    <t>C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</si>
</sst>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ss"/>
  </numFmts>
  <fonts count="27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57"/>
      <name val="Arial"/>
      <family val="2"/>
    </font>
    <font>
      <sz val="10"/>
      <color indexed="50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Fill="1" applyBorder="1"/>
    <xf numFmtId="21" fontId="0" fillId="8" borderId="20" xfId="0" applyNumberFormat="1" applyFill="1" applyBorder="1" applyAlignment="1">
      <alignment horizontal="center"/>
    </xf>
    <xf numFmtId="0" fontId="5" fillId="7" borderId="20" xfId="0" applyFont="1" applyFill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21" fontId="5" fillId="0" borderId="0" xfId="0" applyNumberFormat="1" applyFont="1" applyProtection="1">
      <protection hidden="1"/>
    </xf>
    <xf numFmtId="0" fontId="5" fillId="7" borderId="31" xfId="0" applyFont="1" applyFill="1" applyBorder="1" applyAlignment="1" applyProtection="1">
      <alignment horizontal="center"/>
      <protection hidden="1"/>
    </xf>
    <xf numFmtId="21" fontId="13" fillId="0" borderId="0" xfId="0" applyNumberFormat="1" applyFont="1" applyProtection="1"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21" fontId="0" fillId="8" borderId="20" xfId="0" applyNumberForma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7" borderId="20" xfId="0" applyFont="1" applyFill="1" applyBorder="1" applyProtection="1">
      <protection hidden="1"/>
    </xf>
    <xf numFmtId="0" fontId="5" fillId="7" borderId="9" xfId="0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5" fillId="0" borderId="9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0" fillId="7" borderId="1" xfId="0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7" borderId="12" xfId="0" applyFill="1" applyBorder="1" applyProtection="1"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5" fillId="6" borderId="12" xfId="0" applyFont="1" applyFill="1" applyBorder="1" applyProtection="1">
      <protection hidden="1"/>
    </xf>
    <xf numFmtId="21" fontId="5" fillId="6" borderId="12" xfId="0" applyNumberFormat="1" applyFont="1" applyFill="1" applyBorder="1" applyProtection="1">
      <protection hidden="1"/>
    </xf>
    <xf numFmtId="21" fontId="5" fillId="4" borderId="12" xfId="0" applyNumberFormat="1" applyFont="1" applyFill="1" applyBorder="1" applyAlignment="1" applyProtection="1">
      <alignment horizontal="center"/>
      <protection hidden="1"/>
    </xf>
    <xf numFmtId="164" fontId="5" fillId="6" borderId="33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5" fillId="6" borderId="1" xfId="0" applyFont="1" applyFill="1" applyBorder="1" applyProtection="1">
      <protection hidden="1"/>
    </xf>
    <xf numFmtId="21" fontId="5" fillId="6" borderId="1" xfId="0" applyNumberFormat="1" applyFont="1" applyFill="1" applyBorder="1" applyProtection="1">
      <protection hidden="1"/>
    </xf>
    <xf numFmtId="21" fontId="5" fillId="6" borderId="1" xfId="0" applyNumberFormat="1" applyFont="1" applyFill="1" applyBorder="1" applyAlignment="1" applyProtection="1">
      <alignment horizontal="center"/>
      <protection hidden="1"/>
    </xf>
    <xf numFmtId="164" fontId="5" fillId="6" borderId="34" xfId="0" applyNumberFormat="1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0" fillId="7" borderId="35" xfId="0" applyFill="1" applyBorder="1" applyProtection="1">
      <protection hidden="1"/>
    </xf>
    <xf numFmtId="21" fontId="5" fillId="4" borderId="1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7" borderId="15" xfId="0" applyFill="1" applyBorder="1" applyProtection="1"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5" fillId="6" borderId="15" xfId="0" applyFont="1" applyFill="1" applyBorder="1" applyProtection="1">
      <protection hidden="1"/>
    </xf>
    <xf numFmtId="21" fontId="5" fillId="6" borderId="15" xfId="0" applyNumberFormat="1" applyFont="1" applyFill="1" applyBorder="1" applyProtection="1">
      <protection hidden="1"/>
    </xf>
    <xf numFmtId="21" fontId="5" fillId="6" borderId="15" xfId="0" applyNumberFormat="1" applyFont="1" applyFill="1" applyBorder="1" applyAlignment="1" applyProtection="1">
      <alignment horizontal="center"/>
      <protection hidden="1"/>
    </xf>
    <xf numFmtId="164" fontId="5" fillId="6" borderId="36" xfId="0" applyNumberFormat="1" applyFont="1" applyFill="1" applyBorder="1" applyAlignment="1" applyProtection="1">
      <alignment horizontal="center"/>
      <protection hidden="1"/>
    </xf>
    <xf numFmtId="0" fontId="0" fillId="8" borderId="20" xfId="0" applyFill="1" applyBorder="1" applyProtection="1">
      <protection locked="0"/>
    </xf>
    <xf numFmtId="0" fontId="3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5" fillId="9" borderId="0" xfId="0" applyFont="1" applyFill="1" applyProtection="1">
      <protection hidden="1"/>
    </xf>
    <xf numFmtId="0" fontId="3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11" borderId="0" xfId="0" applyFont="1" applyFill="1" applyProtection="1">
      <protection hidden="1"/>
    </xf>
    <xf numFmtId="0" fontId="3" fillId="11" borderId="0" xfId="0" applyFont="1" applyFill="1" applyProtection="1">
      <protection hidden="1"/>
    </xf>
    <xf numFmtId="0" fontId="5" fillId="12" borderId="0" xfId="0" applyFont="1" applyFill="1" applyProtection="1">
      <protection hidden="1"/>
    </xf>
    <xf numFmtId="0" fontId="3" fillId="12" borderId="0" xfId="0" applyFont="1" applyFill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5" fillId="7" borderId="33" xfId="0" applyFont="1" applyFill="1" applyBorder="1" applyProtection="1">
      <protection hidden="1"/>
    </xf>
    <xf numFmtId="165" fontId="5" fillId="10" borderId="37" xfId="0" applyNumberFormat="1" applyFont="1" applyFill="1" applyBorder="1" applyAlignment="1" applyProtection="1">
      <alignment horizontal="center"/>
      <protection hidden="1"/>
    </xf>
    <xf numFmtId="165" fontId="5" fillId="10" borderId="38" xfId="0" applyNumberFormat="1" applyFont="1" applyFill="1" applyBorder="1" applyAlignment="1" applyProtection="1">
      <alignment horizontal="center"/>
      <protection hidden="1"/>
    </xf>
    <xf numFmtId="165" fontId="5" fillId="11" borderId="37" xfId="0" applyNumberFormat="1" applyFont="1" applyFill="1" applyBorder="1" applyAlignment="1" applyProtection="1">
      <alignment horizontal="center"/>
      <protection hidden="1"/>
    </xf>
    <xf numFmtId="165" fontId="5" fillId="11" borderId="38" xfId="0" applyNumberFormat="1" applyFont="1" applyFill="1" applyBorder="1" applyAlignment="1" applyProtection="1">
      <alignment horizontal="center"/>
      <protection hidden="1"/>
    </xf>
    <xf numFmtId="165" fontId="5" fillId="12" borderId="37" xfId="0" applyNumberFormat="1" applyFont="1" applyFill="1" applyBorder="1" applyAlignment="1" applyProtection="1">
      <alignment horizontal="center"/>
      <protection hidden="1"/>
    </xf>
    <xf numFmtId="165" fontId="5" fillId="12" borderId="38" xfId="0" applyNumberFormat="1" applyFont="1" applyFill="1" applyBorder="1" applyAlignment="1" applyProtection="1">
      <alignment horizontal="center"/>
      <protection hidden="1"/>
    </xf>
    <xf numFmtId="0" fontId="5" fillId="7" borderId="34" xfId="0" applyFont="1" applyFill="1" applyBorder="1" applyProtection="1">
      <protection hidden="1"/>
    </xf>
    <xf numFmtId="0" fontId="5" fillId="7" borderId="36" xfId="0" applyFont="1" applyFill="1" applyBorder="1" applyProtection="1">
      <protection hidden="1"/>
    </xf>
    <xf numFmtId="165" fontId="5" fillId="10" borderId="27" xfId="0" applyNumberFormat="1" applyFont="1" applyFill="1" applyBorder="1" applyAlignment="1" applyProtection="1">
      <alignment horizontal="center"/>
      <protection hidden="1"/>
    </xf>
    <xf numFmtId="165" fontId="5" fillId="10" borderId="26" xfId="0" applyNumberFormat="1" applyFont="1" applyFill="1" applyBorder="1" applyAlignment="1" applyProtection="1">
      <alignment horizontal="center"/>
      <protection hidden="1"/>
    </xf>
    <xf numFmtId="165" fontId="5" fillId="11" borderId="27" xfId="0" applyNumberFormat="1" applyFont="1" applyFill="1" applyBorder="1" applyAlignment="1" applyProtection="1">
      <alignment horizontal="center"/>
      <protection hidden="1"/>
    </xf>
    <xf numFmtId="165" fontId="5" fillId="11" borderId="26" xfId="0" applyNumberFormat="1" applyFont="1" applyFill="1" applyBorder="1" applyAlignment="1" applyProtection="1">
      <alignment horizontal="center"/>
      <protection hidden="1"/>
    </xf>
    <xf numFmtId="165" fontId="5" fillId="12" borderId="27" xfId="0" applyNumberFormat="1" applyFont="1" applyFill="1" applyBorder="1" applyAlignment="1" applyProtection="1">
      <alignment horizontal="center"/>
      <protection hidden="1"/>
    </xf>
    <xf numFmtId="165" fontId="5" fillId="12" borderId="26" xfId="0" applyNumberFormat="1" applyFont="1" applyFill="1" applyBorder="1" applyAlignment="1" applyProtection="1">
      <alignment horizontal="center"/>
      <protection hidden="1"/>
    </xf>
    <xf numFmtId="0" fontId="3" fillId="9" borderId="0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hidden="1"/>
    </xf>
    <xf numFmtId="0" fontId="3" fillId="9" borderId="10" xfId="0" applyFont="1" applyFill="1" applyBorder="1" applyAlignment="1" applyProtection="1">
      <alignment horizontal="center"/>
      <protection hidden="1"/>
    </xf>
    <xf numFmtId="0" fontId="3" fillId="9" borderId="34" xfId="0" applyFont="1" applyFill="1" applyBorder="1" applyAlignment="1" applyProtection="1">
      <alignment horizontal="center"/>
      <protection hidden="1"/>
    </xf>
    <xf numFmtId="0" fontId="3" fillId="9" borderId="9" xfId="0" applyFont="1" applyFill="1" applyBorder="1" applyAlignment="1" applyProtection="1">
      <alignment horizontal="center"/>
      <protection hidden="1"/>
    </xf>
    <xf numFmtId="0" fontId="3" fillId="9" borderId="33" xfId="0" applyFont="1" applyFill="1" applyBorder="1" applyAlignment="1" applyProtection="1">
      <alignment horizontal="center"/>
      <protection hidden="1"/>
    </xf>
    <xf numFmtId="164" fontId="5" fillId="13" borderId="18" xfId="0" applyNumberFormat="1" applyFont="1" applyFill="1" applyBorder="1" applyAlignment="1" applyProtection="1">
      <alignment horizontal="center"/>
      <protection hidden="1"/>
    </xf>
    <xf numFmtId="164" fontId="5" fillId="13" borderId="19" xfId="0" applyNumberFormat="1" applyFont="1" applyFill="1" applyBorder="1" applyAlignment="1" applyProtection="1">
      <alignment horizontal="center"/>
      <protection hidden="1"/>
    </xf>
    <xf numFmtId="0" fontId="3" fillId="9" borderId="30" xfId="0" applyFont="1" applyFill="1" applyBorder="1" applyAlignment="1" applyProtection="1">
      <protection hidden="1"/>
    </xf>
    <xf numFmtId="0" fontId="3" fillId="9" borderId="39" xfId="0" applyFont="1" applyFill="1" applyBorder="1" applyAlignment="1" applyProtection="1">
      <protection hidden="1"/>
    </xf>
    <xf numFmtId="0" fontId="3" fillId="9" borderId="40" xfId="0" applyFont="1" applyFill="1" applyBorder="1" applyAlignment="1" applyProtection="1">
      <protection hidden="1"/>
    </xf>
    <xf numFmtId="0" fontId="3" fillId="4" borderId="0" xfId="0" applyFont="1" applyFill="1" applyProtection="1">
      <protection hidden="1"/>
    </xf>
    <xf numFmtId="21" fontId="3" fillId="0" borderId="0" xfId="0" applyNumberFormat="1" applyFont="1" applyProtection="1">
      <protection hidden="1"/>
    </xf>
    <xf numFmtId="0" fontId="5" fillId="0" borderId="30" xfId="0" applyFont="1" applyBorder="1" applyProtection="1">
      <protection hidden="1"/>
    </xf>
    <xf numFmtId="0" fontId="5" fillId="0" borderId="31" xfId="0" applyFont="1" applyBorder="1" applyProtection="1">
      <protection hidden="1"/>
    </xf>
    <xf numFmtId="0" fontId="5" fillId="0" borderId="32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1" fontId="5" fillId="10" borderId="37" xfId="0" applyNumberFormat="1" applyFont="1" applyFill="1" applyBorder="1" applyAlignment="1" applyProtection="1">
      <alignment horizontal="center"/>
      <protection hidden="1"/>
    </xf>
    <xf numFmtId="1" fontId="5" fillId="11" borderId="37" xfId="0" applyNumberFormat="1" applyFont="1" applyFill="1" applyBorder="1" applyAlignment="1" applyProtection="1">
      <alignment horizontal="center"/>
      <protection hidden="1"/>
    </xf>
    <xf numFmtId="1" fontId="5" fillId="12" borderId="37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4" borderId="0" xfId="0" applyFont="1" applyFill="1" applyProtection="1">
      <protection hidden="1"/>
    </xf>
    <xf numFmtId="0" fontId="15" fillId="9" borderId="0" xfId="0" applyFont="1" applyFill="1" applyProtection="1">
      <protection hidden="1"/>
    </xf>
    <xf numFmtId="0" fontId="16" fillId="9" borderId="0" xfId="0" applyFont="1" applyFill="1" applyBorder="1" applyAlignment="1" applyProtection="1">
      <alignment horizontal="center"/>
      <protection locked="0"/>
    </xf>
    <xf numFmtId="0" fontId="16" fillId="9" borderId="0" xfId="0" applyFont="1" applyFill="1" applyBorder="1" applyAlignment="1" applyProtection="1">
      <alignment horizontal="center"/>
      <protection hidden="1"/>
    </xf>
    <xf numFmtId="0" fontId="16" fillId="9" borderId="9" xfId="0" applyFont="1" applyFill="1" applyBorder="1" applyAlignment="1" applyProtection="1">
      <alignment horizontal="center"/>
      <protection hidden="1"/>
    </xf>
    <xf numFmtId="0" fontId="16" fillId="9" borderId="33" xfId="0" applyFont="1" applyFill="1" applyBorder="1" applyAlignment="1" applyProtection="1">
      <alignment horizontal="center"/>
      <protection hidden="1"/>
    </xf>
    <xf numFmtId="1" fontId="5" fillId="0" borderId="0" xfId="0" applyNumberFormat="1" applyFont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17" fillId="0" borderId="2" xfId="0" applyFont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1" fontId="5" fillId="2" borderId="41" xfId="0" applyNumberFormat="1" applyFont="1" applyFill="1" applyBorder="1" applyAlignment="1">
      <alignment horizontal="center"/>
    </xf>
    <xf numFmtId="1" fontId="5" fillId="2" borderId="42" xfId="0" applyNumberFormat="1" applyFont="1" applyFill="1" applyBorder="1" applyAlignment="1">
      <alignment horizontal="center"/>
    </xf>
    <xf numFmtId="0" fontId="3" fillId="9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21" fontId="0" fillId="0" borderId="24" xfId="0" applyNumberFormat="1" applyFill="1" applyBorder="1" applyAlignment="1" applyProtection="1">
      <alignment horizontal="center"/>
      <protection hidden="1"/>
    </xf>
    <xf numFmtId="21" fontId="5" fillId="0" borderId="24" xfId="0" applyNumberFormat="1" applyFont="1" applyFill="1" applyBorder="1" applyAlignment="1" applyProtection="1">
      <alignment horizontal="center"/>
      <protection hidden="1"/>
    </xf>
    <xf numFmtId="21" fontId="0" fillId="0" borderId="6" xfId="0" applyNumberFormat="1" applyFill="1" applyBorder="1" applyAlignment="1" applyProtection="1">
      <alignment horizontal="center" vertical="center"/>
      <protection hidden="1"/>
    </xf>
    <xf numFmtId="21" fontId="0" fillId="0" borderId="24" xfId="0" applyNumberFormat="1" applyFill="1" applyBorder="1" applyAlignment="1" applyProtection="1">
      <alignment horizontal="center" vertical="center"/>
      <protection hidden="1"/>
    </xf>
    <xf numFmtId="21" fontId="0" fillId="0" borderId="27" xfId="0" applyNumberForma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3" borderId="3" xfId="0" applyFont="1" applyFill="1" applyBorder="1" applyProtection="1">
      <protection locked="0" hidden="1"/>
    </xf>
    <xf numFmtId="0" fontId="5" fillId="3" borderId="8" xfId="0" applyFont="1" applyFill="1" applyBorder="1" applyProtection="1">
      <protection locked="0" hidden="1"/>
    </xf>
    <xf numFmtId="0" fontId="5" fillId="3" borderId="7" xfId="0" applyFont="1" applyFill="1" applyBorder="1" applyAlignment="1" applyProtection="1">
      <alignment horizontal="center"/>
      <protection locked="0" hidden="1"/>
    </xf>
    <xf numFmtId="0" fontId="3" fillId="5" borderId="7" xfId="0" applyFont="1" applyFill="1" applyBorder="1" applyAlignment="1" applyProtection="1">
      <alignment horizontal="center"/>
      <protection locked="0" hidden="1"/>
    </xf>
    <xf numFmtId="0" fontId="5" fillId="6" borderId="7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0" fontId="5" fillId="0" borderId="0" xfId="0" applyFont="1" applyBorder="1" applyProtection="1">
      <protection locked="0" hidden="1"/>
    </xf>
    <xf numFmtId="0" fontId="18" fillId="0" borderId="0" xfId="0" applyFont="1"/>
    <xf numFmtId="0" fontId="18" fillId="0" borderId="0" xfId="0" applyFont="1" applyProtection="1">
      <protection hidden="1"/>
    </xf>
    <xf numFmtId="1" fontId="15" fillId="11" borderId="37" xfId="0" applyNumberFormat="1" applyFont="1" applyFill="1" applyBorder="1" applyAlignment="1" applyProtection="1">
      <alignment horizontal="center"/>
      <protection hidden="1"/>
    </xf>
    <xf numFmtId="1" fontId="15" fillId="12" borderId="37" xfId="0" applyNumberFormat="1" applyFont="1" applyFill="1" applyBorder="1" applyAlignment="1" applyProtection="1">
      <alignment horizontal="center"/>
      <protection hidden="1"/>
    </xf>
    <xf numFmtId="1" fontId="15" fillId="10" borderId="3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3" xfId="0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21" fontId="0" fillId="4" borderId="13" xfId="0" applyNumberFormat="1" applyFill="1" applyBorder="1" applyAlignment="1" applyProtection="1">
      <alignment horizontal="center"/>
      <protection hidden="1"/>
    </xf>
    <xf numFmtId="21" fontId="0" fillId="0" borderId="33" xfId="0" applyNumberFormat="1" applyFill="1" applyBorder="1" applyAlignment="1" applyProtection="1">
      <alignment horizontal="center"/>
      <protection hidden="1"/>
    </xf>
    <xf numFmtId="21" fontId="0" fillId="0" borderId="34" xfId="0" applyNumberFormat="1" applyFill="1" applyBorder="1" applyAlignment="1" applyProtection="1">
      <alignment horizontal="center"/>
      <protection hidden="1"/>
    </xf>
    <xf numFmtId="21" fontId="5" fillId="0" borderId="34" xfId="0" applyNumberFormat="1" applyFont="1" applyFill="1" applyBorder="1" applyAlignment="1" applyProtection="1">
      <alignment horizontal="center"/>
      <protection hidden="1"/>
    </xf>
    <xf numFmtId="21" fontId="0" fillId="0" borderId="36" xfId="0" applyNumberFormat="1" applyFill="1" applyBorder="1" applyAlignment="1" applyProtection="1">
      <alignment horizontal="center"/>
      <protection hidden="1"/>
    </xf>
    <xf numFmtId="21" fontId="0" fillId="0" borderId="9" xfId="0" applyNumberFormat="1" applyBorder="1" applyProtection="1">
      <protection locked="0"/>
    </xf>
    <xf numFmtId="21" fontId="0" fillId="0" borderId="10" xfId="0" applyNumberFormat="1" applyBorder="1" applyProtection="1">
      <protection locked="0"/>
    </xf>
    <xf numFmtId="21" fontId="0" fillId="0" borderId="44" xfId="0" applyNumberFormat="1" applyBorder="1" applyProtection="1">
      <protection locked="0"/>
    </xf>
    <xf numFmtId="0" fontId="3" fillId="9" borderId="7" xfId="0" applyFont="1" applyFill="1" applyBorder="1" applyAlignment="1" applyProtection="1">
      <alignment horizontal="center"/>
      <protection hidden="1"/>
    </xf>
    <xf numFmtId="164" fontId="5" fillId="13" borderId="17" xfId="0" applyNumberFormat="1" applyFont="1" applyFill="1" applyBorder="1" applyAlignment="1" applyProtection="1">
      <alignment horizontal="center"/>
      <protection hidden="1"/>
    </xf>
    <xf numFmtId="0" fontId="5" fillId="14" borderId="30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1" fontId="19" fillId="14" borderId="10" xfId="0" applyNumberFormat="1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1" fontId="19" fillId="14" borderId="33" xfId="0" applyNumberFormat="1" applyFont="1" applyFill="1" applyBorder="1" applyAlignment="1">
      <alignment horizontal="center"/>
    </xf>
    <xf numFmtId="1" fontId="5" fillId="14" borderId="10" xfId="0" applyNumberFormat="1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1" fontId="19" fillId="14" borderId="34" xfId="0" applyNumberFormat="1" applyFont="1" applyFill="1" applyBorder="1" applyAlignment="1">
      <alignment horizontal="center"/>
    </xf>
    <xf numFmtId="1" fontId="19" fillId="14" borderId="11" xfId="0" applyNumberFormat="1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1" fontId="19" fillId="14" borderId="36" xfId="0" applyNumberFormat="1" applyFont="1" applyFill="1" applyBorder="1" applyAlignment="1">
      <alignment horizontal="center"/>
    </xf>
    <xf numFmtId="1" fontId="5" fillId="14" borderId="11" xfId="0" applyNumberFormat="1" applyFont="1" applyFill="1" applyBorder="1" applyAlignment="1">
      <alignment horizontal="center"/>
    </xf>
    <xf numFmtId="1" fontId="5" fillId="14" borderId="45" xfId="0" applyNumberFormat="1" applyFont="1" applyFill="1" applyBorder="1" applyAlignment="1" applyProtection="1">
      <alignment horizontal="center"/>
      <protection hidden="1"/>
    </xf>
    <xf numFmtId="1" fontId="5" fillId="14" borderId="34" xfId="0" applyNumberFormat="1" applyFont="1" applyFill="1" applyBorder="1" applyAlignment="1" applyProtection="1">
      <alignment horizontal="center"/>
      <protection hidden="1"/>
    </xf>
    <xf numFmtId="1" fontId="5" fillId="14" borderId="36" xfId="0" applyNumberFormat="1" applyFont="1" applyFill="1" applyBorder="1" applyAlignment="1" applyProtection="1">
      <alignment horizontal="center"/>
      <protection hidden="1"/>
    </xf>
    <xf numFmtId="1" fontId="5" fillId="14" borderId="1" xfId="0" applyNumberFormat="1" applyFont="1" applyFill="1" applyBorder="1" applyAlignment="1" applyProtection="1">
      <alignment horizontal="center"/>
      <protection hidden="1"/>
    </xf>
    <xf numFmtId="1" fontId="5" fillId="14" borderId="15" xfId="0" applyNumberFormat="1" applyFont="1" applyFill="1" applyBorder="1" applyAlignment="1" applyProtection="1">
      <alignment horizontal="center"/>
      <protection hidden="1"/>
    </xf>
    <xf numFmtId="21" fontId="0" fillId="5" borderId="20" xfId="0" applyNumberFormat="1" applyFill="1" applyBorder="1" applyAlignment="1">
      <alignment horizontal="center"/>
    </xf>
    <xf numFmtId="0" fontId="5" fillId="5" borderId="10" xfId="0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6" xfId="0" applyFont="1" applyFill="1" applyBorder="1" applyProtection="1">
      <protection locked="0"/>
    </xf>
    <xf numFmtId="1" fontId="5" fillId="5" borderId="46" xfId="0" applyNumberFormat="1" applyFont="1" applyFill="1" applyBorder="1" applyAlignment="1" applyProtection="1">
      <alignment horizontal="center"/>
      <protection locked="0"/>
    </xf>
    <xf numFmtId="1" fontId="5" fillId="5" borderId="47" xfId="0" applyNumberFormat="1" applyFont="1" applyFill="1" applyBorder="1" applyAlignment="1" applyProtection="1">
      <alignment horizontal="center"/>
      <protection locked="0"/>
    </xf>
    <xf numFmtId="1" fontId="5" fillId="5" borderId="48" xfId="0" applyNumberFormat="1" applyFont="1" applyFill="1" applyBorder="1" applyAlignment="1" applyProtection="1">
      <alignment horizontal="center"/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1" fontId="5" fillId="5" borderId="49" xfId="0" applyNumberFormat="1" applyFont="1" applyFill="1" applyBorder="1" applyAlignment="1" applyProtection="1">
      <alignment horizontal="center"/>
      <protection locked="0"/>
    </xf>
    <xf numFmtId="1" fontId="5" fillId="5" borderId="15" xfId="0" applyNumberFormat="1" applyFont="1" applyFill="1" applyBorder="1" applyAlignment="1" applyProtection="1">
      <alignment horizontal="center"/>
      <protection locked="0"/>
    </xf>
    <xf numFmtId="1" fontId="5" fillId="5" borderId="10" xfId="0" applyNumberFormat="1" applyFont="1" applyFill="1" applyBorder="1" applyAlignment="1" applyProtection="1">
      <alignment horizontal="center"/>
      <protection locked="0"/>
    </xf>
    <xf numFmtId="1" fontId="5" fillId="5" borderId="1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21" fontId="5" fillId="5" borderId="10" xfId="0" applyNumberFormat="1" applyFont="1" applyFill="1" applyBorder="1" applyAlignment="1" applyProtection="1">
      <alignment horizontal="center"/>
      <protection locked="0"/>
    </xf>
    <xf numFmtId="21" fontId="5" fillId="5" borderId="11" xfId="0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Protection="1">
      <protection hidden="1"/>
    </xf>
    <xf numFmtId="21" fontId="5" fillId="6" borderId="12" xfId="0" applyNumberFormat="1" applyFont="1" applyFill="1" applyBorder="1" applyAlignment="1" applyProtection="1">
      <alignment horizontal="center"/>
      <protection hidden="1"/>
    </xf>
    <xf numFmtId="21" fontId="5" fillId="6" borderId="1" xfId="0" applyNumberFormat="1" applyFont="1" applyFill="1" applyBorder="1" applyAlignment="1" applyProtection="1">
      <alignment horizontal="center"/>
      <protection hidden="1"/>
    </xf>
    <xf numFmtId="21" fontId="5" fillId="6" borderId="15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21" fontId="5" fillId="6" borderId="45" xfId="0" applyNumberFormat="1" applyFont="1" applyFill="1" applyBorder="1" applyAlignment="1" applyProtection="1">
      <alignment horizontal="center"/>
      <protection hidden="1"/>
    </xf>
    <xf numFmtId="0" fontId="0" fillId="15" borderId="21" xfId="0" applyFill="1" applyBorder="1" applyProtection="1">
      <protection hidden="1"/>
    </xf>
    <xf numFmtId="0" fontId="0" fillId="15" borderId="22" xfId="0" applyFill="1" applyBorder="1" applyProtection="1">
      <protection hidden="1"/>
    </xf>
    <xf numFmtId="0" fontId="0" fillId="15" borderId="6" xfId="0" applyFill="1" applyBorder="1" applyProtection="1">
      <protection hidden="1"/>
    </xf>
    <xf numFmtId="0" fontId="0" fillId="15" borderId="23" xfId="0" applyFill="1" applyBorder="1" applyProtection="1">
      <protection hidden="1"/>
    </xf>
    <xf numFmtId="0" fontId="5" fillId="15" borderId="0" xfId="0" applyFont="1" applyFill="1" applyBorder="1" applyProtection="1">
      <protection hidden="1"/>
    </xf>
    <xf numFmtId="0" fontId="0" fillId="15" borderId="0" xfId="0" applyFill="1" applyBorder="1" applyProtection="1">
      <protection hidden="1"/>
    </xf>
    <xf numFmtId="0" fontId="0" fillId="15" borderId="24" xfId="0" applyFill="1" applyBorder="1" applyProtection="1">
      <protection hidden="1"/>
    </xf>
    <xf numFmtId="0" fontId="0" fillId="15" borderId="25" xfId="0" applyFill="1" applyBorder="1" applyProtection="1">
      <protection hidden="1"/>
    </xf>
    <xf numFmtId="0" fontId="0" fillId="15" borderId="26" xfId="0" applyFill="1" applyBorder="1" applyProtection="1">
      <protection hidden="1"/>
    </xf>
    <xf numFmtId="0" fontId="0" fillId="15" borderId="27" xfId="0" applyFill="1" applyBorder="1" applyProtection="1">
      <protection hidden="1"/>
    </xf>
    <xf numFmtId="1" fontId="0" fillId="8" borderId="10" xfId="0" applyNumberFormat="1" applyFill="1" applyBorder="1" applyAlignment="1" applyProtection="1">
      <alignment horizontal="center" vertical="center"/>
      <protection locked="0"/>
    </xf>
    <xf numFmtId="1" fontId="0" fillId="8" borderId="11" xfId="0" applyNumberFormat="1" applyFill="1" applyBorder="1" applyAlignment="1" applyProtection="1">
      <alignment horizontal="center" vertical="center"/>
      <protection locked="0"/>
    </xf>
    <xf numFmtId="21" fontId="0" fillId="7" borderId="14" xfId="0" applyNumberFormat="1" applyFill="1" applyBorder="1" applyAlignment="1" applyProtection="1">
      <alignment horizontal="center"/>
      <protection locked="0"/>
    </xf>
    <xf numFmtId="21" fontId="0" fillId="7" borderId="45" xfId="0" applyNumberFormat="1" applyFill="1" applyBorder="1" applyAlignment="1" applyProtection="1">
      <alignment horizontal="center" vertical="center"/>
      <protection locked="0"/>
    </xf>
    <xf numFmtId="21" fontId="0" fillId="7" borderId="34" xfId="0" applyNumberFormat="1" applyFill="1" applyBorder="1" applyAlignment="1" applyProtection="1">
      <alignment horizontal="center" vertical="center"/>
      <protection locked="0"/>
    </xf>
    <xf numFmtId="21" fontId="0" fillId="7" borderId="33" xfId="0" applyNumberFormat="1" applyFill="1" applyBorder="1" applyAlignment="1" applyProtection="1">
      <alignment horizontal="center" vertical="center"/>
      <protection locked="0"/>
    </xf>
    <xf numFmtId="21" fontId="0" fillId="7" borderId="36" xfId="0" applyNumberForma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left"/>
      <protection locked="0"/>
    </xf>
    <xf numFmtId="0" fontId="5" fillId="8" borderId="38" xfId="0" applyFont="1" applyFill="1" applyBorder="1" applyProtection="1">
      <protection locked="0"/>
    </xf>
    <xf numFmtId="0" fontId="18" fillId="17" borderId="17" xfId="0" applyFont="1" applyFill="1" applyBorder="1" applyProtection="1">
      <protection hidden="1"/>
    </xf>
    <xf numFmtId="0" fontId="18" fillId="17" borderId="18" xfId="0" applyFont="1" applyFill="1" applyBorder="1" applyProtection="1">
      <protection hidden="1"/>
    </xf>
    <xf numFmtId="0" fontId="18" fillId="17" borderId="19" xfId="0" applyFont="1" applyFill="1" applyBorder="1" applyProtection="1">
      <protection hidden="1"/>
    </xf>
    <xf numFmtId="2" fontId="5" fillId="6" borderId="34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1" fontId="5" fillId="14" borderId="33" xfId="0" applyNumberFormat="1" applyFont="1" applyFill="1" applyBorder="1" applyAlignment="1">
      <alignment horizontal="center"/>
    </xf>
    <xf numFmtId="1" fontId="5" fillId="14" borderId="34" xfId="0" applyNumberFormat="1" applyFont="1" applyFill="1" applyBorder="1" applyAlignment="1">
      <alignment horizontal="center"/>
    </xf>
    <xf numFmtId="1" fontId="5" fillId="14" borderId="36" xfId="0" applyNumberFormat="1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24" fillId="0" borderId="0" xfId="0" applyFont="1" applyProtection="1">
      <protection locked="0" hidden="1"/>
    </xf>
    <xf numFmtId="0" fontId="18" fillId="18" borderId="30" xfId="0" applyFont="1" applyFill="1" applyBorder="1" applyProtection="1">
      <protection locked="0"/>
    </xf>
    <xf numFmtId="0" fontId="18" fillId="18" borderId="31" xfId="0" applyFont="1" applyFill="1" applyBorder="1" applyProtection="1">
      <protection locked="0"/>
    </xf>
    <xf numFmtId="0" fontId="18" fillId="18" borderId="32" xfId="0" applyFont="1" applyFill="1" applyBorder="1" applyProtection="1">
      <protection locked="0"/>
    </xf>
    <xf numFmtId="0" fontId="2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Protection="1"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21" fontId="5" fillId="0" borderId="0" xfId="0" applyNumberFormat="1" applyFont="1" applyFill="1" applyBorder="1" applyAlignment="1" applyProtection="1">
      <alignment horizontal="center"/>
      <protection locked="0" hidden="1"/>
    </xf>
    <xf numFmtId="165" fontId="5" fillId="0" borderId="0" xfId="0" applyNumberFormat="1" applyFont="1" applyFill="1" applyBorder="1" applyAlignment="1" applyProtection="1">
      <alignment horizontal="center"/>
      <protection locked="0" hidden="1"/>
    </xf>
    <xf numFmtId="0" fontId="3" fillId="19" borderId="35" xfId="0" applyFont="1" applyFill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locked="0" hidden="1"/>
    </xf>
    <xf numFmtId="0" fontId="5" fillId="0" borderId="22" xfId="0" applyFont="1" applyBorder="1" applyProtection="1">
      <protection locked="0" hidden="1"/>
    </xf>
    <xf numFmtId="0" fontId="5" fillId="0" borderId="6" xfId="0" applyFont="1" applyBorder="1" applyProtection="1">
      <protection hidden="1"/>
    </xf>
    <xf numFmtId="0" fontId="3" fillId="19" borderId="44" xfId="0" applyFont="1" applyFill="1" applyBorder="1" applyAlignment="1" applyProtection="1">
      <alignment horizontal="center"/>
      <protection hidden="1"/>
    </xf>
    <xf numFmtId="0" fontId="3" fillId="19" borderId="51" xfId="0" applyFont="1" applyFill="1" applyBorder="1" applyAlignment="1" applyProtection="1">
      <alignment horizontal="center"/>
      <protection hidden="1"/>
    </xf>
    <xf numFmtId="1" fontId="5" fillId="10" borderId="52" xfId="0" applyNumberFormat="1" applyFont="1" applyFill="1" applyBorder="1" applyAlignment="1" applyProtection="1">
      <alignment horizontal="center"/>
      <protection locked="0" hidden="1"/>
    </xf>
    <xf numFmtId="0" fontId="5" fillId="17" borderId="1" xfId="0" applyFont="1" applyFill="1" applyBorder="1" applyAlignment="1" applyProtection="1">
      <alignment horizontal="center"/>
      <protection hidden="1"/>
    </xf>
    <xf numFmtId="1" fontId="5" fillId="17" borderId="25" xfId="0" applyNumberFormat="1" applyFont="1" applyFill="1" applyBorder="1" applyAlignment="1" applyProtection="1">
      <alignment horizontal="center"/>
      <protection hidden="1"/>
    </xf>
    <xf numFmtId="1" fontId="5" fillId="10" borderId="17" xfId="0" applyNumberFormat="1" applyFont="1" applyFill="1" applyBorder="1" applyAlignment="1" applyProtection="1">
      <alignment horizontal="center"/>
      <protection locked="0" hidden="1"/>
    </xf>
    <xf numFmtId="1" fontId="5" fillId="17" borderId="53" xfId="0" applyNumberFormat="1" applyFont="1" applyFill="1" applyBorder="1" applyAlignment="1" applyProtection="1">
      <alignment horizontal="center"/>
      <protection hidden="1"/>
    </xf>
    <xf numFmtId="1" fontId="5" fillId="17" borderId="1" xfId="0" applyNumberFormat="1" applyFont="1" applyFill="1" applyBorder="1" applyAlignment="1" applyProtection="1">
      <alignment horizontal="center"/>
      <protection hidden="1"/>
    </xf>
    <xf numFmtId="1" fontId="5" fillId="10" borderId="54" xfId="0" applyNumberFormat="1" applyFont="1" applyFill="1" applyBorder="1" applyAlignment="1" applyProtection="1">
      <alignment horizontal="center"/>
      <protection locked="0" hidden="1"/>
    </xf>
    <xf numFmtId="1" fontId="5" fillId="17" borderId="9" xfId="0" applyNumberFormat="1" applyFont="1" applyFill="1" applyBorder="1" applyAlignment="1" applyProtection="1">
      <alignment horizontal="center"/>
      <protection hidden="1"/>
    </xf>
    <xf numFmtId="1" fontId="5" fillId="17" borderId="12" xfId="0" applyNumberFormat="1" applyFont="1" applyFill="1" applyBorder="1" applyAlignment="1" applyProtection="1">
      <alignment horizontal="center"/>
      <protection hidden="1"/>
    </xf>
    <xf numFmtId="1" fontId="5" fillId="17" borderId="33" xfId="0" applyNumberFormat="1" applyFont="1" applyFill="1" applyBorder="1" applyAlignment="1" applyProtection="1">
      <alignment horizontal="center"/>
      <protection hidden="1"/>
    </xf>
    <xf numFmtId="0" fontId="5" fillId="17" borderId="15" xfId="0" applyFont="1" applyFill="1" applyBorder="1" applyAlignment="1" applyProtection="1">
      <alignment horizontal="center"/>
      <protection hidden="1"/>
    </xf>
    <xf numFmtId="0" fontId="18" fillId="17" borderId="17" xfId="0" applyFont="1" applyFill="1" applyBorder="1" applyAlignment="1" applyProtection="1">
      <alignment horizontal="left"/>
      <protection hidden="1"/>
    </xf>
    <xf numFmtId="0" fontId="18" fillId="17" borderId="18" xfId="0" applyFont="1" applyFill="1" applyBorder="1" applyAlignment="1" applyProtection="1">
      <alignment horizontal="left"/>
      <protection hidden="1"/>
    </xf>
    <xf numFmtId="0" fontId="18" fillId="17" borderId="19" xfId="0" applyFont="1" applyFill="1" applyBorder="1" applyAlignment="1" applyProtection="1">
      <alignment horizontal="left"/>
      <protection hidden="1"/>
    </xf>
    <xf numFmtId="1" fontId="5" fillId="17" borderId="10" xfId="0" applyNumberFormat="1" applyFont="1" applyFill="1" applyBorder="1" applyAlignment="1" applyProtection="1">
      <alignment horizontal="center"/>
      <protection hidden="1"/>
    </xf>
    <xf numFmtId="1" fontId="5" fillId="17" borderId="11" xfId="0" applyNumberFormat="1" applyFont="1" applyFill="1" applyBorder="1" applyAlignment="1" applyProtection="1">
      <alignment horizontal="center"/>
      <protection hidden="1"/>
    </xf>
    <xf numFmtId="1" fontId="5" fillId="17" borderId="15" xfId="0" applyNumberFormat="1" applyFont="1" applyFill="1" applyBorder="1" applyAlignment="1" applyProtection="1">
      <alignment horizontal="center"/>
      <protection hidden="1"/>
    </xf>
    <xf numFmtId="1" fontId="5" fillId="17" borderId="34" xfId="0" applyNumberFormat="1" applyFont="1" applyFill="1" applyBorder="1" applyAlignment="1" applyProtection="1">
      <alignment horizontal="center"/>
      <protection hidden="1"/>
    </xf>
    <xf numFmtId="1" fontId="5" fillId="17" borderId="36" xfId="0" applyNumberFormat="1" applyFont="1" applyFill="1" applyBorder="1" applyAlignment="1" applyProtection="1">
      <alignment horizontal="center"/>
      <protection hidden="1"/>
    </xf>
    <xf numFmtId="1" fontId="5" fillId="10" borderId="52" xfId="0" applyNumberFormat="1" applyFont="1" applyFill="1" applyBorder="1" applyAlignment="1" applyProtection="1">
      <alignment horizontal="center"/>
      <protection hidden="1"/>
    </xf>
    <xf numFmtId="1" fontId="5" fillId="10" borderId="17" xfId="0" applyNumberFormat="1" applyFont="1" applyFill="1" applyBorder="1" applyAlignment="1" applyProtection="1">
      <alignment horizontal="center"/>
      <protection hidden="1"/>
    </xf>
    <xf numFmtId="1" fontId="5" fillId="10" borderId="5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Protection="1">
      <protection hidden="1"/>
    </xf>
    <xf numFmtId="0" fontId="5" fillId="0" borderId="21" xfId="0" applyFont="1" applyBorder="1" applyProtection="1">
      <protection hidden="1"/>
    </xf>
    <xf numFmtId="0" fontId="0" fillId="0" borderId="22" xfId="0" applyBorder="1" applyProtection="1">
      <protection hidden="1"/>
    </xf>
    <xf numFmtId="0" fontId="5" fillId="0" borderId="2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4" xfId="0" applyBorder="1" applyProtection="1">
      <protection hidden="1"/>
    </xf>
    <xf numFmtId="0" fontId="5" fillId="0" borderId="0" xfId="0" applyFont="1" applyBorder="1" applyProtection="1">
      <protection hidden="1"/>
    </xf>
    <xf numFmtId="0" fontId="3" fillId="0" borderId="21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9" fillId="0" borderId="0" xfId="0" applyFont="1" applyProtection="1">
      <protection hidden="1"/>
    </xf>
    <xf numFmtId="0" fontId="20" fillId="16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1" applyBorder="1" applyProtection="1">
      <protection hidden="1"/>
    </xf>
    <xf numFmtId="0" fontId="8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0" borderId="23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21" fontId="0" fillId="8" borderId="1" xfId="0" applyNumberFormat="1" applyFill="1" applyBorder="1" applyAlignment="1" applyProtection="1">
      <alignment horizontal="center"/>
      <protection locked="0"/>
    </xf>
    <xf numFmtId="21" fontId="5" fillId="8" borderId="1" xfId="0" applyNumberFormat="1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0" fontId="0" fillId="8" borderId="21" xfId="0" applyFill="1" applyBorder="1" applyProtection="1">
      <protection hidden="1"/>
    </xf>
    <xf numFmtId="0" fontId="0" fillId="8" borderId="22" xfId="0" applyFill="1" applyBorder="1" applyProtection="1">
      <protection hidden="1"/>
    </xf>
    <xf numFmtId="0" fontId="0" fillId="8" borderId="6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8" borderId="24" xfId="0" applyFill="1" applyBorder="1" applyProtection="1">
      <protection hidden="1"/>
    </xf>
    <xf numFmtId="0" fontId="0" fillId="8" borderId="25" xfId="0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0" fillId="8" borderId="27" xfId="0" applyFill="1" applyBorder="1" applyProtection="1">
      <protection hidden="1"/>
    </xf>
    <xf numFmtId="1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36" xfId="0" applyNumberFormat="1" applyBorder="1" applyAlignment="1" applyProtection="1">
      <alignment horizontal="center"/>
      <protection hidden="1"/>
    </xf>
    <xf numFmtId="0" fontId="18" fillId="18" borderId="17" xfId="0" applyFont="1" applyFill="1" applyBorder="1" applyProtection="1">
      <protection locked="0"/>
    </xf>
    <xf numFmtId="0" fontId="18" fillId="18" borderId="18" xfId="0" applyFont="1" applyFill="1" applyBorder="1" applyProtection="1">
      <protection locked="0"/>
    </xf>
    <xf numFmtId="0" fontId="18" fillId="18" borderId="19" xfId="0" applyFont="1" applyFill="1" applyBorder="1" applyProtection="1">
      <protection locked="0"/>
    </xf>
    <xf numFmtId="0" fontId="5" fillId="7" borderId="9" xfId="0" applyFont="1" applyFill="1" applyBorder="1" applyAlignment="1" applyProtection="1">
      <alignment horizontal="center"/>
      <protection locked="0" hidden="1"/>
    </xf>
    <xf numFmtId="0" fontId="5" fillId="7" borderId="12" xfId="0" applyFont="1" applyFill="1" applyBorder="1" applyAlignment="1" applyProtection="1">
      <alignment horizontal="center"/>
      <protection locked="0" hidden="1"/>
    </xf>
    <xf numFmtId="0" fontId="5" fillId="7" borderId="13" xfId="0" applyFont="1" applyFill="1" applyBorder="1" applyAlignment="1" applyProtection="1">
      <alignment horizontal="center"/>
      <protection locked="0" hidden="1"/>
    </xf>
    <xf numFmtId="21" fontId="5" fillId="7" borderId="30" xfId="0" applyNumberFormat="1" applyFont="1" applyFill="1" applyBorder="1" applyAlignment="1" applyProtection="1">
      <alignment horizontal="center"/>
      <protection locked="0" hidden="1"/>
    </xf>
    <xf numFmtId="165" fontId="5" fillId="7" borderId="1" xfId="0" applyNumberFormat="1" applyFont="1" applyFill="1" applyBorder="1" applyAlignment="1" applyProtection="1">
      <alignment horizontal="center"/>
      <protection locked="0" hidden="1"/>
    </xf>
    <xf numFmtId="165" fontId="5" fillId="7" borderId="34" xfId="0" applyNumberFormat="1" applyFont="1" applyFill="1" applyBorder="1" applyAlignment="1" applyProtection="1">
      <alignment horizontal="center"/>
      <protection locked="0" hidden="1"/>
    </xf>
    <xf numFmtId="0" fontId="5" fillId="7" borderId="10" xfId="0" applyFont="1" applyFill="1" applyBorder="1" applyAlignment="1" applyProtection="1">
      <alignment horizontal="center"/>
      <protection locked="0" hidden="1"/>
    </xf>
    <xf numFmtId="0" fontId="5" fillId="7" borderId="1" xfId="0" applyFont="1" applyFill="1" applyBorder="1" applyAlignment="1" applyProtection="1">
      <alignment horizontal="center"/>
      <protection locked="0" hidden="1"/>
    </xf>
    <xf numFmtId="0" fontId="5" fillId="7" borderId="14" xfId="0" applyFont="1" applyFill="1" applyBorder="1" applyAlignment="1" applyProtection="1">
      <alignment horizontal="center"/>
      <protection locked="0" hidden="1"/>
    </xf>
    <xf numFmtId="21" fontId="5" fillId="7" borderId="31" xfId="0" applyNumberFormat="1" applyFont="1" applyFill="1" applyBorder="1" applyAlignment="1" applyProtection="1">
      <alignment horizontal="center"/>
      <protection locked="0" hidden="1"/>
    </xf>
    <xf numFmtId="0" fontId="5" fillId="7" borderId="11" xfId="0" applyFont="1" applyFill="1" applyBorder="1" applyAlignment="1" applyProtection="1">
      <alignment horizontal="center"/>
      <protection locked="0" hidden="1"/>
    </xf>
    <xf numFmtId="0" fontId="5" fillId="7" borderId="15" xfId="0" applyFont="1" applyFill="1" applyBorder="1" applyAlignment="1" applyProtection="1">
      <alignment horizontal="center"/>
      <protection locked="0" hidden="1"/>
    </xf>
    <xf numFmtId="0" fontId="5" fillId="7" borderId="16" xfId="0" applyFont="1" applyFill="1" applyBorder="1" applyAlignment="1" applyProtection="1">
      <alignment horizontal="center"/>
      <protection locked="0" hidden="1"/>
    </xf>
    <xf numFmtId="21" fontId="5" fillId="7" borderId="50" xfId="0" applyNumberFormat="1" applyFont="1" applyFill="1" applyBorder="1" applyAlignment="1" applyProtection="1">
      <alignment horizontal="center"/>
      <protection locked="0" hidden="1"/>
    </xf>
    <xf numFmtId="165" fontId="5" fillId="7" borderId="35" xfId="0" applyNumberFormat="1" applyFont="1" applyFill="1" applyBorder="1" applyAlignment="1" applyProtection="1">
      <alignment horizontal="center"/>
      <protection locked="0" hidden="1"/>
    </xf>
    <xf numFmtId="165" fontId="5" fillId="7" borderId="51" xfId="0" applyNumberFormat="1" applyFont="1" applyFill="1" applyBorder="1" applyAlignment="1" applyProtection="1">
      <alignment horizontal="center"/>
      <protection locked="0" hidden="1"/>
    </xf>
    <xf numFmtId="0" fontId="5" fillId="7" borderId="12" xfId="0" applyFont="1" applyFill="1" applyBorder="1" applyProtection="1">
      <protection locked="0" hidden="1"/>
    </xf>
    <xf numFmtId="0" fontId="5" fillId="7" borderId="13" xfId="0" applyFont="1" applyFill="1" applyBorder="1" applyProtection="1">
      <protection locked="0" hidden="1"/>
    </xf>
    <xf numFmtId="1" fontId="5" fillId="7" borderId="17" xfId="0" applyNumberFormat="1" applyFont="1" applyFill="1" applyBorder="1" applyAlignment="1" applyProtection="1">
      <alignment horizontal="center"/>
      <protection locked="0" hidden="1"/>
    </xf>
    <xf numFmtId="0" fontId="5" fillId="7" borderId="17" xfId="0" applyFont="1" applyFill="1" applyBorder="1" applyAlignment="1" applyProtection="1">
      <alignment horizontal="center"/>
      <protection locked="0" hidden="1"/>
    </xf>
    <xf numFmtId="0" fontId="5" fillId="7" borderId="1" xfId="0" applyFont="1" applyFill="1" applyBorder="1" applyProtection="1">
      <protection locked="0" hidden="1"/>
    </xf>
    <xf numFmtId="0" fontId="5" fillId="7" borderId="14" xfId="0" applyFont="1" applyFill="1" applyBorder="1" applyProtection="1">
      <protection locked="0" hidden="1"/>
    </xf>
    <xf numFmtId="1" fontId="5" fillId="7" borderId="18" xfId="0" applyNumberFormat="1" applyFont="1" applyFill="1" applyBorder="1" applyAlignment="1" applyProtection="1">
      <alignment horizontal="center"/>
      <protection locked="0" hidden="1"/>
    </xf>
    <xf numFmtId="0" fontId="5" fillId="7" borderId="18" xfId="0" applyFont="1" applyFill="1" applyBorder="1" applyAlignment="1" applyProtection="1">
      <alignment horizontal="center"/>
      <protection locked="0" hidden="1"/>
    </xf>
    <xf numFmtId="0" fontId="5" fillId="7" borderId="15" xfId="0" applyFont="1" applyFill="1" applyBorder="1" applyProtection="1">
      <protection locked="0" hidden="1"/>
    </xf>
    <xf numFmtId="0" fontId="5" fillId="7" borderId="16" xfId="0" applyFont="1" applyFill="1" applyBorder="1" applyProtection="1">
      <protection locked="0" hidden="1"/>
    </xf>
    <xf numFmtId="1" fontId="5" fillId="7" borderId="19" xfId="0" applyNumberFormat="1" applyFont="1" applyFill="1" applyBorder="1" applyAlignment="1" applyProtection="1">
      <alignment horizontal="center"/>
      <protection locked="0" hidden="1"/>
    </xf>
    <xf numFmtId="0" fontId="5" fillId="7" borderId="19" xfId="0" applyFont="1" applyFill="1" applyBorder="1" applyAlignment="1" applyProtection="1">
      <alignment horizontal="center"/>
      <protection locked="0" hidden="1"/>
    </xf>
    <xf numFmtId="0" fontId="3" fillId="3" borderId="2" xfId="0" applyFont="1" applyFill="1" applyBorder="1" applyAlignment="1" applyProtection="1">
      <alignment horizontal="center"/>
      <protection locked="0" hidden="1"/>
    </xf>
    <xf numFmtId="0" fontId="3" fillId="3" borderId="3" xfId="0" applyFont="1" applyFill="1" applyBorder="1" applyProtection="1">
      <protection locked="0" hidden="1"/>
    </xf>
    <xf numFmtId="0" fontId="3" fillId="3" borderId="8" xfId="0" applyFont="1" applyFill="1" applyBorder="1" applyProtection="1">
      <protection locked="0" hidden="1"/>
    </xf>
    <xf numFmtId="0" fontId="3" fillId="3" borderId="7" xfId="0" applyFont="1" applyFill="1" applyBorder="1" applyAlignment="1" applyProtection="1">
      <alignment horizontal="center"/>
      <protection locked="0" hidden="1"/>
    </xf>
    <xf numFmtId="21" fontId="0" fillId="20" borderId="9" xfId="0" applyNumberFormat="1" applyFill="1" applyBorder="1" applyAlignment="1" applyProtection="1">
      <alignment vertical="center"/>
      <protection locked="0"/>
    </xf>
    <xf numFmtId="21" fontId="0" fillId="20" borderId="10" xfId="0" applyNumberFormat="1" applyFill="1" applyBorder="1" applyAlignment="1" applyProtection="1">
      <alignment vertical="center"/>
      <protection locked="0"/>
    </xf>
    <xf numFmtId="21" fontId="0" fillId="20" borderId="44" xfId="0" applyNumberFormat="1" applyFill="1" applyBorder="1" applyAlignment="1" applyProtection="1">
      <alignment vertical="center"/>
      <protection locked="0"/>
    </xf>
    <xf numFmtId="21" fontId="0" fillId="20" borderId="11" xfId="0" applyNumberFormat="1" applyFill="1" applyBorder="1" applyAlignment="1" applyProtection="1">
      <alignment vertical="center"/>
      <protection locked="0"/>
    </xf>
    <xf numFmtId="21" fontId="5" fillId="20" borderId="10" xfId="0" applyNumberFormat="1" applyFont="1" applyFill="1" applyBorder="1" applyAlignment="1" applyProtection="1">
      <alignment vertical="center"/>
      <protection locked="0"/>
    </xf>
    <xf numFmtId="1" fontId="5" fillId="8" borderId="10" xfId="0" applyNumberFormat="1" applyFont="1" applyFill="1" applyBorder="1" applyAlignment="1" applyProtection="1">
      <alignment horizontal="center" vertical="center"/>
      <protection locked="0"/>
    </xf>
    <xf numFmtId="2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hidden="1"/>
    </xf>
    <xf numFmtId="1" fontId="5" fillId="5" borderId="55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hidden="1"/>
    </xf>
    <xf numFmtId="21" fontId="5" fillId="4" borderId="40" xfId="0" applyNumberFormat="1" applyFont="1" applyFill="1" applyBorder="1" applyAlignment="1" applyProtection="1">
      <alignment horizontal="center"/>
      <protection hidden="1"/>
    </xf>
    <xf numFmtId="21" fontId="5" fillId="4" borderId="41" xfId="0" applyNumberFormat="1" applyFont="1" applyFill="1" applyBorder="1" applyAlignment="1" applyProtection="1">
      <alignment horizontal="center"/>
      <protection hidden="1"/>
    </xf>
    <xf numFmtId="21" fontId="5" fillId="4" borderId="42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21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20" borderId="0" xfId="0" applyNumberFormat="1" applyFont="1" applyFill="1" applyAlignment="1" applyProtection="1">
      <alignment horizontal="center"/>
      <protection hidden="1"/>
    </xf>
    <xf numFmtId="21" fontId="3" fillId="20" borderId="0" xfId="0" applyNumberFormat="1" applyFont="1" applyFill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21" fontId="25" fillId="0" borderId="0" xfId="0" applyNumberFormat="1" applyFont="1" applyAlignment="1" applyProtection="1">
      <alignment horizontal="center"/>
      <protection hidden="1"/>
    </xf>
    <xf numFmtId="0" fontId="25" fillId="7" borderId="31" xfId="0" applyFont="1" applyFill="1" applyBorder="1" applyAlignment="1" applyProtection="1">
      <alignment horizontal="center"/>
      <protection hidden="1"/>
    </xf>
    <xf numFmtId="1" fontId="25" fillId="5" borderId="47" xfId="0" applyNumberFormat="1" applyFont="1" applyFill="1" applyBorder="1" applyAlignment="1" applyProtection="1">
      <alignment horizontal="center"/>
      <protection locked="0"/>
    </xf>
    <xf numFmtId="1" fontId="25" fillId="5" borderId="55" xfId="0" applyNumberFormat="1" applyFont="1" applyFill="1" applyBorder="1" applyAlignment="1" applyProtection="1">
      <alignment horizontal="center"/>
      <protection locked="0"/>
    </xf>
    <xf numFmtId="21" fontId="25" fillId="6" borderId="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21" fontId="25" fillId="0" borderId="0" xfId="0" applyNumberFormat="1" applyFont="1" applyProtection="1">
      <protection hidden="1"/>
    </xf>
    <xf numFmtId="1" fontId="5" fillId="7" borderId="1" xfId="0" applyNumberFormat="1" applyFont="1" applyFill="1" applyBorder="1" applyAlignment="1" applyProtection="1">
      <alignment horizontal="center"/>
      <protection locked="0" hidden="1"/>
    </xf>
    <xf numFmtId="21" fontId="5" fillId="7" borderId="1" xfId="0" applyNumberFormat="1" applyFont="1" applyFill="1" applyBorder="1" applyAlignment="1" applyProtection="1">
      <alignment horizontal="center"/>
      <protection locked="0" hidden="1"/>
    </xf>
    <xf numFmtId="1" fontId="5" fillId="7" borderId="15" xfId="0" applyNumberFormat="1" applyFont="1" applyFill="1" applyBorder="1" applyAlignment="1" applyProtection="1">
      <alignment horizontal="center"/>
      <protection locked="0" hidden="1"/>
    </xf>
    <xf numFmtId="21" fontId="5" fillId="7" borderId="15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 hidden="1"/>
    </xf>
    <xf numFmtId="0" fontId="3" fillId="3" borderId="12" xfId="0" applyFont="1" applyFill="1" applyBorder="1" applyAlignment="1" applyProtection="1">
      <alignment vertical="center" wrapText="1"/>
      <protection locked="0" hidden="1"/>
    </xf>
    <xf numFmtId="0" fontId="3" fillId="3" borderId="12" xfId="0" applyFont="1" applyFill="1" applyBorder="1" applyAlignment="1" applyProtection="1">
      <alignment horizontal="center" vertical="center" wrapText="1"/>
      <protection locked="0" hidden="1"/>
    </xf>
    <xf numFmtId="0" fontId="3" fillId="5" borderId="12" xfId="0" applyFont="1" applyFill="1" applyBorder="1" applyAlignment="1" applyProtection="1">
      <alignment horizontal="center" vertical="center" wrapText="1"/>
      <protection locked="0" hidden="1"/>
    </xf>
    <xf numFmtId="0" fontId="3" fillId="6" borderId="12" xfId="0" applyFont="1" applyFill="1" applyBorder="1" applyAlignment="1" applyProtection="1">
      <alignment horizontal="center" vertical="center" wrapText="1"/>
      <protection locked="0" hidden="1"/>
    </xf>
    <xf numFmtId="21" fontId="5" fillId="0" borderId="14" xfId="0" applyNumberFormat="1" applyFont="1" applyBorder="1" applyAlignment="1" applyProtection="1">
      <alignment horizontal="center"/>
      <protection hidden="1"/>
    </xf>
    <xf numFmtId="21" fontId="5" fillId="0" borderId="16" xfId="0" applyNumberFormat="1" applyFont="1" applyBorder="1" applyAlignment="1" applyProtection="1">
      <alignment horizontal="center"/>
      <protection hidden="1"/>
    </xf>
    <xf numFmtId="0" fontId="3" fillId="21" borderId="17" xfId="0" applyFont="1" applyFill="1" applyBorder="1" applyAlignment="1" applyProtection="1">
      <alignment vertical="center" wrapText="1"/>
      <protection hidden="1"/>
    </xf>
    <xf numFmtId="21" fontId="5" fillId="21" borderId="18" xfId="0" applyNumberFormat="1" applyFont="1" applyFill="1" applyBorder="1" applyAlignment="1" applyProtection="1">
      <alignment horizontal="center"/>
      <protection hidden="1"/>
    </xf>
    <xf numFmtId="21" fontId="5" fillId="21" borderId="19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21" fontId="5" fillId="0" borderId="56" xfId="0" applyNumberFormat="1" applyFont="1" applyBorder="1" applyAlignment="1" applyProtection="1">
      <alignment horizontal="center"/>
      <protection hidden="1"/>
    </xf>
    <xf numFmtId="21" fontId="5" fillId="0" borderId="57" xfId="0" applyNumberFormat="1" applyFont="1" applyBorder="1" applyAlignment="1" applyProtection="1">
      <alignment horizontal="center"/>
      <protection hidden="1"/>
    </xf>
    <xf numFmtId="0" fontId="3" fillId="3" borderId="33" xfId="0" applyFont="1" applyFill="1" applyBorder="1" applyAlignment="1" applyProtection="1">
      <alignment vertical="center" wrapText="1"/>
      <protection locked="0" hidden="1"/>
    </xf>
    <xf numFmtId="21" fontId="5" fillId="7" borderId="34" xfId="0" applyNumberFormat="1" applyFont="1" applyFill="1" applyBorder="1" applyAlignment="1" applyProtection="1">
      <alignment horizontal="center"/>
      <protection locked="0" hidden="1"/>
    </xf>
    <xf numFmtId="21" fontId="5" fillId="7" borderId="36" xfId="0" applyNumberFormat="1" applyFont="1" applyFill="1" applyBorder="1" applyAlignment="1" applyProtection="1">
      <alignment horizontal="center"/>
      <protection locked="0" hidden="1"/>
    </xf>
    <xf numFmtId="21" fontId="5" fillId="0" borderId="18" xfId="0" applyNumberFormat="1" applyFont="1" applyFill="1" applyBorder="1" applyAlignment="1" applyProtection="1">
      <alignment horizontal="center"/>
      <protection hidden="1"/>
    </xf>
    <xf numFmtId="1" fontId="5" fillId="5" borderId="58" xfId="0" applyNumberFormat="1" applyFont="1" applyFill="1" applyBorder="1" applyAlignment="1" applyProtection="1">
      <alignment horizontal="center"/>
      <protection locked="0"/>
    </xf>
    <xf numFmtId="1" fontId="5" fillId="5" borderId="59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hidden="1"/>
    </xf>
    <xf numFmtId="1" fontId="5" fillId="21" borderId="18" xfId="0" applyNumberFormat="1" applyFont="1" applyFill="1" applyBorder="1" applyAlignment="1" applyProtection="1">
      <alignment horizontal="center"/>
      <protection hidden="1"/>
    </xf>
    <xf numFmtId="1" fontId="5" fillId="21" borderId="19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left"/>
      <protection hidden="1"/>
    </xf>
    <xf numFmtId="1" fontId="24" fillId="0" borderId="0" xfId="0" applyNumberFormat="1" applyFont="1" applyAlignment="1" applyProtection="1">
      <alignment horizontal="left"/>
      <protection hidden="1"/>
    </xf>
    <xf numFmtId="0" fontId="24" fillId="0" borderId="0" xfId="0" applyFont="1"/>
    <xf numFmtId="0" fontId="3" fillId="0" borderId="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 vertical="top" wrapText="1"/>
      <protection hidden="1"/>
    </xf>
    <xf numFmtId="0" fontId="3" fillId="0" borderId="36" xfId="0" applyFont="1" applyBorder="1" applyAlignment="1" applyProtection="1">
      <alignment horizontal="center" vertical="top" wrapText="1"/>
      <protection hidden="1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" fillId="0" borderId="16" xfId="0" applyNumberFormat="1" applyFont="1" applyBorder="1" applyAlignment="1" applyProtection="1">
      <alignment horizontal="center"/>
      <protection hidden="1"/>
    </xf>
    <xf numFmtId="1" fontId="5" fillId="0" borderId="18" xfId="0" applyNumberFormat="1" applyFont="1" applyFill="1" applyBorder="1" applyAlignment="1" applyProtection="1">
      <alignment horizontal="center"/>
      <protection hidden="1"/>
    </xf>
    <xf numFmtId="1" fontId="5" fillId="0" borderId="1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ien@yeatmandesign.com.a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opLeftCell="A16" zoomScale="75" zoomScaleNormal="75" workbookViewId="0">
      <selection activeCell="B9" sqref="B9"/>
    </sheetView>
  </sheetViews>
  <sheetFormatPr defaultRowHeight="12.75" x14ac:dyDescent="0.2"/>
  <cols>
    <col min="1" max="1" width="9.140625" style="46"/>
    <col min="2" max="2" width="12.28515625" style="46" bestFit="1" customWidth="1"/>
    <col min="3" max="4" width="9.140625" style="46"/>
    <col min="5" max="5" width="9.28515625" style="46" bestFit="1" customWidth="1"/>
    <col min="6" max="7" width="9.140625" style="46"/>
    <col min="8" max="8" width="11.7109375" style="46" bestFit="1" customWidth="1"/>
    <col min="9" max="9" width="3.140625" style="46" customWidth="1"/>
    <col min="10" max="17" width="9.140625" style="46"/>
    <col min="18" max="18" width="12" style="46" customWidth="1"/>
    <col min="19" max="16384" width="9.140625" style="46"/>
  </cols>
  <sheetData>
    <row r="1" spans="1:25" ht="13.5" thickBot="1" x14ac:dyDescent="0.25"/>
    <row r="2" spans="1:25" x14ac:dyDescent="0.2">
      <c r="A2" s="296" t="s">
        <v>106</v>
      </c>
      <c r="B2" s="297"/>
      <c r="C2" s="297"/>
      <c r="D2" s="297"/>
      <c r="E2" s="298" t="s">
        <v>245</v>
      </c>
      <c r="F2" s="297"/>
      <c r="G2" s="297"/>
      <c r="H2" s="297"/>
      <c r="I2" s="297"/>
      <c r="J2" s="299"/>
    </row>
    <row r="3" spans="1:25" ht="13.5" thickBot="1" x14ac:dyDescent="0.25">
      <c r="A3" s="300"/>
      <c r="B3" s="301"/>
      <c r="C3" s="301"/>
      <c r="D3" s="301"/>
      <c r="E3" s="301"/>
      <c r="F3" s="301"/>
      <c r="G3" s="301"/>
      <c r="H3" s="301"/>
      <c r="I3" s="301"/>
      <c r="J3" s="302"/>
    </row>
    <row r="4" spans="1:25" x14ac:dyDescent="0.2">
      <c r="A4" s="300" t="s">
        <v>17</v>
      </c>
      <c r="B4" s="301" t="s">
        <v>104</v>
      </c>
      <c r="C4" s="301"/>
      <c r="D4" s="301" t="s">
        <v>17</v>
      </c>
      <c r="E4" s="301" t="s">
        <v>21</v>
      </c>
      <c r="F4" s="301"/>
      <c r="G4" s="301" t="s">
        <v>17</v>
      </c>
      <c r="H4" s="303" t="s">
        <v>22</v>
      </c>
      <c r="I4" s="301"/>
      <c r="J4" s="302"/>
      <c r="N4" s="304" t="s">
        <v>198</v>
      </c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9"/>
    </row>
    <row r="5" spans="1:25" x14ac:dyDescent="0.2">
      <c r="A5" s="300">
        <v>1</v>
      </c>
      <c r="B5" s="315">
        <f t="shared" ref="B5:B12" si="0">IF(A5=1,$B$44,IF(A5=2,$B$45,IF(A5=3,$B$46,IF(A5=4,$B47,IF(A5=5,$B$48,IF(A5=6,$B$49,IF(A5=7,$B$50,IF(A5=8,$B$2,0))))))))</f>
        <v>15</v>
      </c>
      <c r="C5" s="301"/>
      <c r="D5" s="301">
        <v>1</v>
      </c>
      <c r="E5" s="316">
        <f t="shared" ref="E5:E12" si="1">IF(D5=1,$E$44,IF(D5=2,$E$45,IF(D5=3,$E$46,IF(D5=4,$E$47,IF(D5=5,$E$48,IF(D5=6,$E$49,IF(D5=7,$E$50,IF(D5=8,$E$51,0))))))))</f>
        <v>3</v>
      </c>
      <c r="F5" s="301"/>
      <c r="G5" s="301">
        <v>1</v>
      </c>
      <c r="H5" s="316">
        <f t="shared" ref="H5:H12" si="2">IF(G5=1,$H$44,IF(G5=2,$H$45,IF(G5=3,$H$46,IF(G5=4,$H$47,IF(G5=5,$H$48,IF(G5=6,$H$49,IF(G5=7,$H$50,IF(G5=8,$H$51,0))))))))</f>
        <v>3</v>
      </c>
      <c r="I5" s="301"/>
      <c r="J5" s="302"/>
      <c r="N5" s="300"/>
      <c r="O5" s="43" t="s">
        <v>211</v>
      </c>
      <c r="P5" s="301"/>
      <c r="Q5" s="301"/>
      <c r="R5" s="301"/>
      <c r="S5" s="301"/>
      <c r="T5" s="301"/>
      <c r="U5" s="301"/>
      <c r="V5" s="301"/>
      <c r="W5" s="301"/>
      <c r="X5" s="301"/>
      <c r="Y5" s="302"/>
    </row>
    <row r="6" spans="1:25" x14ac:dyDescent="0.2">
      <c r="A6" s="300">
        <v>2</v>
      </c>
      <c r="B6" s="315">
        <f t="shared" si="0"/>
        <v>12</v>
      </c>
      <c r="C6" s="301"/>
      <c r="D6" s="301">
        <v>2</v>
      </c>
      <c r="E6" s="316">
        <f t="shared" si="1"/>
        <v>2</v>
      </c>
      <c r="F6" s="301"/>
      <c r="G6" s="301">
        <v>2</v>
      </c>
      <c r="H6" s="316">
        <f t="shared" si="2"/>
        <v>2</v>
      </c>
      <c r="I6" s="301"/>
      <c r="J6" s="302"/>
      <c r="N6" s="300"/>
      <c r="O6" s="24" t="s">
        <v>218</v>
      </c>
      <c r="V6" s="301"/>
      <c r="W6" s="301"/>
      <c r="X6" s="301"/>
      <c r="Y6" s="302"/>
    </row>
    <row r="7" spans="1:25" x14ac:dyDescent="0.2">
      <c r="A7" s="300">
        <v>3</v>
      </c>
      <c r="B7" s="315">
        <f t="shared" si="0"/>
        <v>9</v>
      </c>
      <c r="C7" s="301"/>
      <c r="D7" s="301">
        <v>3</v>
      </c>
      <c r="E7" s="316">
        <f t="shared" si="1"/>
        <v>1</v>
      </c>
      <c r="F7" s="301"/>
      <c r="G7" s="301">
        <v>3</v>
      </c>
      <c r="H7" s="316">
        <f t="shared" si="2"/>
        <v>1</v>
      </c>
      <c r="I7" s="301"/>
      <c r="J7" s="302"/>
      <c r="N7" s="300"/>
      <c r="S7" s="301"/>
      <c r="T7" s="301"/>
      <c r="U7" s="301"/>
      <c r="V7" s="301"/>
      <c r="W7" s="301"/>
      <c r="X7" s="301"/>
      <c r="Y7" s="302"/>
    </row>
    <row r="8" spans="1:25" x14ac:dyDescent="0.2">
      <c r="A8" s="300">
        <v>4</v>
      </c>
      <c r="B8" s="315">
        <v>6</v>
      </c>
      <c r="C8" s="301"/>
      <c r="D8" s="301">
        <v>4</v>
      </c>
      <c r="E8" s="316">
        <f t="shared" si="1"/>
        <v>0</v>
      </c>
      <c r="F8" s="301"/>
      <c r="G8" s="301">
        <v>4</v>
      </c>
      <c r="H8" s="316">
        <f t="shared" si="2"/>
        <v>0</v>
      </c>
      <c r="I8" s="301"/>
      <c r="J8" s="302"/>
      <c r="N8" s="300"/>
      <c r="S8" s="301"/>
      <c r="T8" s="301"/>
      <c r="U8" s="301"/>
      <c r="V8" s="301"/>
      <c r="W8" s="301"/>
      <c r="X8" s="301"/>
      <c r="Y8" s="302"/>
    </row>
    <row r="9" spans="1:25" x14ac:dyDescent="0.2">
      <c r="A9" s="300">
        <v>5</v>
      </c>
      <c r="B9" s="315">
        <f t="shared" si="0"/>
        <v>3</v>
      </c>
      <c r="C9" s="301"/>
      <c r="D9" s="301">
        <v>5</v>
      </c>
      <c r="E9" s="316">
        <f t="shared" si="1"/>
        <v>0</v>
      </c>
      <c r="F9" s="301"/>
      <c r="G9" s="301">
        <v>5</v>
      </c>
      <c r="H9" s="316">
        <f t="shared" si="2"/>
        <v>0</v>
      </c>
      <c r="I9" s="301"/>
      <c r="J9" s="302"/>
      <c r="N9" s="300"/>
      <c r="O9" s="303" t="s">
        <v>210</v>
      </c>
      <c r="P9" s="301"/>
      <c r="Q9" s="301"/>
      <c r="R9" s="301"/>
      <c r="S9" s="301"/>
      <c r="T9" s="301"/>
      <c r="U9" s="301"/>
      <c r="V9" s="301"/>
      <c r="W9" s="301"/>
      <c r="X9" s="301"/>
      <c r="Y9" s="302"/>
    </row>
    <row r="10" spans="1:25" x14ac:dyDescent="0.2">
      <c r="A10" s="300">
        <v>6</v>
      </c>
      <c r="B10" s="315">
        <f t="shared" si="0"/>
        <v>0</v>
      </c>
      <c r="C10" s="301"/>
      <c r="D10" s="301">
        <v>6</v>
      </c>
      <c r="E10" s="316">
        <f t="shared" si="1"/>
        <v>0</v>
      </c>
      <c r="F10" s="301"/>
      <c r="G10" s="301">
        <v>6</v>
      </c>
      <c r="H10" s="316">
        <f t="shared" si="2"/>
        <v>0</v>
      </c>
      <c r="I10" s="301"/>
      <c r="J10" s="302"/>
      <c r="N10" s="300"/>
      <c r="P10" s="303" t="s">
        <v>201</v>
      </c>
      <c r="Q10" s="301"/>
      <c r="R10" s="301"/>
      <c r="S10" s="301"/>
      <c r="T10" s="301"/>
      <c r="U10" s="301"/>
      <c r="V10" s="301"/>
      <c r="W10" s="301"/>
      <c r="X10" s="301"/>
      <c r="Y10" s="302"/>
    </row>
    <row r="11" spans="1:25" x14ac:dyDescent="0.2">
      <c r="A11" s="300">
        <v>7</v>
      </c>
      <c r="B11" s="315">
        <f t="shared" si="0"/>
        <v>0</v>
      </c>
      <c r="C11" s="301"/>
      <c r="D11" s="301">
        <v>7</v>
      </c>
      <c r="E11" s="316">
        <f t="shared" si="1"/>
        <v>0</v>
      </c>
      <c r="F11" s="301"/>
      <c r="G11" s="301">
        <v>7</v>
      </c>
      <c r="H11" s="316">
        <f t="shared" si="2"/>
        <v>0</v>
      </c>
      <c r="I11" s="301"/>
      <c r="J11" s="302"/>
      <c r="N11" s="300"/>
      <c r="O11" s="301"/>
      <c r="P11" s="303" t="s">
        <v>199</v>
      </c>
      <c r="Q11" s="301"/>
      <c r="R11" s="301"/>
      <c r="S11" s="301"/>
      <c r="T11" s="301"/>
      <c r="U11" s="301"/>
      <c r="V11" s="301"/>
      <c r="W11" s="301"/>
      <c r="X11" s="301"/>
      <c r="Y11" s="302"/>
    </row>
    <row r="12" spans="1:25" x14ac:dyDescent="0.2">
      <c r="A12" s="300">
        <v>8</v>
      </c>
      <c r="B12" s="315">
        <f t="shared" si="0"/>
        <v>0</v>
      </c>
      <c r="C12" s="301"/>
      <c r="D12" s="301">
        <v>8</v>
      </c>
      <c r="E12" s="316">
        <f t="shared" si="1"/>
        <v>0</v>
      </c>
      <c r="F12" s="301"/>
      <c r="G12" s="301">
        <v>8</v>
      </c>
      <c r="H12" s="316">
        <f t="shared" si="2"/>
        <v>0</v>
      </c>
      <c r="I12" s="301"/>
      <c r="J12" s="302"/>
      <c r="N12" s="300"/>
      <c r="O12" s="301"/>
      <c r="P12" s="303" t="s">
        <v>200</v>
      </c>
      <c r="Q12" s="301"/>
      <c r="R12" s="301"/>
      <c r="S12" s="301"/>
      <c r="T12" s="301"/>
      <c r="U12" s="301"/>
      <c r="V12" s="301"/>
      <c r="W12" s="301"/>
      <c r="X12" s="301"/>
      <c r="Y12" s="302"/>
    </row>
    <row r="13" spans="1:25" x14ac:dyDescent="0.2">
      <c r="A13" s="300"/>
      <c r="B13" s="301"/>
      <c r="C13" s="301"/>
      <c r="D13" s="301"/>
      <c r="E13" s="301"/>
      <c r="F13" s="301"/>
      <c r="G13" s="301"/>
      <c r="H13" s="301"/>
      <c r="I13" s="301"/>
      <c r="J13" s="302"/>
      <c r="N13" s="300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2"/>
    </row>
    <row r="14" spans="1:25" ht="13.5" thickBot="1" x14ac:dyDescent="0.25">
      <c r="A14" s="305" t="s">
        <v>118</v>
      </c>
      <c r="B14" s="301"/>
      <c r="C14" s="301"/>
      <c r="D14" s="301"/>
      <c r="E14" s="301"/>
      <c r="F14" s="301"/>
      <c r="G14" s="301"/>
      <c r="H14" s="301"/>
      <c r="I14" s="301"/>
      <c r="J14" s="302"/>
      <c r="N14" s="300"/>
      <c r="O14" s="303" t="s">
        <v>212</v>
      </c>
      <c r="P14" s="301"/>
      <c r="Q14" s="301"/>
      <c r="R14" s="301"/>
      <c r="S14" s="301"/>
      <c r="T14" s="301"/>
      <c r="U14" s="301"/>
      <c r="V14" s="301"/>
      <c r="W14" s="301"/>
      <c r="X14" s="301"/>
      <c r="Y14" s="302"/>
    </row>
    <row r="15" spans="1:25" x14ac:dyDescent="0.2">
      <c r="A15" s="296" t="s">
        <v>107</v>
      </c>
      <c r="B15" s="297"/>
      <c r="C15" s="297"/>
      <c r="D15" s="297"/>
      <c r="E15" s="297"/>
      <c r="F15" s="297"/>
      <c r="G15" s="297"/>
      <c r="H15" s="297"/>
      <c r="I15" s="299"/>
      <c r="J15" s="302"/>
      <c r="N15" s="300"/>
      <c r="O15" s="301"/>
      <c r="P15" s="306" t="s">
        <v>202</v>
      </c>
      <c r="Q15" s="301"/>
      <c r="R15" s="301"/>
      <c r="S15" s="301"/>
      <c r="T15" s="301"/>
      <c r="U15" s="301"/>
      <c r="V15" s="301"/>
      <c r="W15" s="301"/>
      <c r="X15" s="301"/>
      <c r="Y15" s="302"/>
    </row>
    <row r="16" spans="1:25" x14ac:dyDescent="0.2">
      <c r="A16" s="300" t="s">
        <v>17</v>
      </c>
      <c r="B16" s="301" t="s">
        <v>104</v>
      </c>
      <c r="C16" s="301"/>
      <c r="D16" s="301" t="s">
        <v>17</v>
      </c>
      <c r="E16" s="301" t="s">
        <v>21</v>
      </c>
      <c r="F16" s="301"/>
      <c r="G16" s="301" t="s">
        <v>17</v>
      </c>
      <c r="H16" s="301" t="s">
        <v>104</v>
      </c>
      <c r="I16" s="302"/>
      <c r="J16" s="302"/>
      <c r="N16" s="300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</row>
    <row r="17" spans="1:25" x14ac:dyDescent="0.2">
      <c r="A17" s="317">
        <v>1</v>
      </c>
      <c r="B17" s="318">
        <f>IF(A17=1,$B$32,IF(A17=2,$B$33,IF(A17=3,$B$34,IF(A17=4,$B$35,IF(A17=5,$B$36,IF(A17=6,$B$37,IF(A17=7,$B$38,IF(A17=8,$B$39,0))))))))</f>
        <v>1.1574074074074073E-4</v>
      </c>
      <c r="C17" s="319"/>
      <c r="D17" s="319">
        <v>1</v>
      </c>
      <c r="E17" s="318">
        <f>IF(D17=1,$E$32,IF(D17=2,$E$33,IF(D17=3,$E$34,IF(D17=4,$E$35,IF(D17=5,$E$36,IF(D17=6,$E$37,IF(D17=7,$E$38,IF(D17=8,$E$39,0))))))))</f>
        <v>5.7870370370370366E-5</v>
      </c>
      <c r="F17" s="319"/>
      <c r="G17" s="319">
        <v>1</v>
      </c>
      <c r="H17" s="318">
        <f>IF(G17=1,$H$32,IF(G17=2,$H$33,IF(G17=3,$H$34,IF(G17=4,$H$35,IF(G17=5,$H$36,IF(G17=6,$H$37,IF(G17=7,$H$38,IF(G17=8,$H$39,0))))))))</f>
        <v>5.7870370370370366E-5</v>
      </c>
      <c r="I17" s="302"/>
      <c r="J17" s="302"/>
      <c r="N17" s="300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2"/>
    </row>
    <row r="18" spans="1:25" x14ac:dyDescent="0.2">
      <c r="A18" s="317">
        <v>2</v>
      </c>
      <c r="B18" s="318">
        <f t="shared" ref="B18:B24" si="3">IF(A18=1,$B$32,IF(A18=2,$B$33,IF(A18=3,$B$34,IF(A18=4,$B$35,IF(A18=5,$B$36,IF(A18=6,$B$37,IF(A18=7,$B$38,IF(A18=8,$B$39,0))))))))</f>
        <v>9.2592592592592588E-5</v>
      </c>
      <c r="C18" s="319"/>
      <c r="D18" s="319">
        <v>2</v>
      </c>
      <c r="E18" s="318">
        <f t="shared" ref="E18:E24" si="4">IF(D18=1,$E$32,IF(D18=2,$E$33,IF(D18=3,$E$34,IF(D18=4,$E$35,IF(D18=5,$E$36,IF(D18=6,$E$37,IF(D18=7,$E$38,IF(D18=8,$E$39,0))))))))</f>
        <v>4.6296296296296294E-5</v>
      </c>
      <c r="F18" s="319"/>
      <c r="G18" s="319">
        <v>2</v>
      </c>
      <c r="H18" s="318">
        <f t="shared" ref="H18:H24" si="5">IF(G18=1,$H$32,IF(G18=2,$H$33,IF(G18=3,$H$34,IF(G18=4,$H$35,IF(G18=5,$H$36,IF(G18=6,$H$37,IF(G18=7,$H$38,IF(G18=8,$H$39,0))))))))</f>
        <v>4.6296296296296294E-5</v>
      </c>
      <c r="I18" s="302"/>
      <c r="J18" s="302"/>
      <c r="N18" s="300"/>
      <c r="O18" s="303" t="s">
        <v>213</v>
      </c>
      <c r="P18" s="301"/>
      <c r="Q18" s="301"/>
      <c r="R18" s="301"/>
      <c r="S18" s="301"/>
      <c r="T18" s="301"/>
      <c r="U18" s="301"/>
      <c r="V18" s="301"/>
      <c r="W18" s="301"/>
      <c r="X18" s="301"/>
      <c r="Y18" s="302"/>
    </row>
    <row r="19" spans="1:25" x14ac:dyDescent="0.2">
      <c r="A19" s="317">
        <v>3</v>
      </c>
      <c r="B19" s="318">
        <f t="shared" si="3"/>
        <v>6.9444444444444444E-5</v>
      </c>
      <c r="C19" s="319"/>
      <c r="D19" s="319">
        <v>3</v>
      </c>
      <c r="E19" s="318">
        <f t="shared" si="4"/>
        <v>3.4722222222222222E-5</v>
      </c>
      <c r="F19" s="319"/>
      <c r="G19" s="319">
        <v>3</v>
      </c>
      <c r="H19" s="318">
        <f t="shared" si="5"/>
        <v>3.4722222222222222E-5</v>
      </c>
      <c r="I19" s="302"/>
      <c r="J19" s="302"/>
      <c r="N19" s="300"/>
      <c r="O19" s="303"/>
      <c r="P19" s="303" t="s">
        <v>203</v>
      </c>
      <c r="Q19" s="301"/>
      <c r="R19" s="301"/>
      <c r="S19" s="301"/>
      <c r="T19" s="301"/>
      <c r="U19" s="301"/>
      <c r="V19" s="301"/>
      <c r="W19" s="301"/>
      <c r="X19" s="301"/>
      <c r="Y19" s="302"/>
    </row>
    <row r="20" spans="1:25" x14ac:dyDescent="0.2">
      <c r="A20" s="317">
        <v>4</v>
      </c>
      <c r="B20" s="318">
        <f t="shared" si="3"/>
        <v>4.6296296296296294E-5</v>
      </c>
      <c r="C20" s="319"/>
      <c r="D20" s="319">
        <v>4</v>
      </c>
      <c r="E20" s="318">
        <f t="shared" si="4"/>
        <v>0</v>
      </c>
      <c r="F20" s="319"/>
      <c r="G20" s="319">
        <v>4</v>
      </c>
      <c r="H20" s="318">
        <f t="shared" si="5"/>
        <v>0</v>
      </c>
      <c r="I20" s="302"/>
      <c r="J20" s="302"/>
      <c r="N20" s="300"/>
      <c r="O20" s="301"/>
      <c r="P20" s="303" t="s">
        <v>204</v>
      </c>
      <c r="Q20" s="301"/>
      <c r="R20" s="301"/>
      <c r="S20" s="301"/>
      <c r="T20" s="301"/>
      <c r="U20" s="301"/>
      <c r="V20" s="301"/>
      <c r="W20" s="301"/>
      <c r="X20" s="301"/>
      <c r="Y20" s="302"/>
    </row>
    <row r="21" spans="1:25" x14ac:dyDescent="0.2">
      <c r="A21" s="317">
        <v>5</v>
      </c>
      <c r="B21" s="318">
        <f t="shared" si="3"/>
        <v>2.3148148148148147E-5</v>
      </c>
      <c r="C21" s="319"/>
      <c r="D21" s="319">
        <v>5</v>
      </c>
      <c r="E21" s="318">
        <f t="shared" si="4"/>
        <v>0</v>
      </c>
      <c r="F21" s="319"/>
      <c r="G21" s="319">
        <v>5</v>
      </c>
      <c r="H21" s="318">
        <f t="shared" si="5"/>
        <v>0</v>
      </c>
      <c r="I21" s="302"/>
      <c r="J21" s="302"/>
      <c r="N21" s="300"/>
      <c r="O21" s="301"/>
      <c r="P21" s="303" t="s">
        <v>205</v>
      </c>
      <c r="Q21" s="301"/>
      <c r="R21" s="301"/>
      <c r="S21" s="301"/>
      <c r="T21" s="301"/>
      <c r="U21" s="301"/>
      <c r="V21" s="301"/>
      <c r="W21" s="301"/>
      <c r="X21" s="301"/>
      <c r="Y21" s="302"/>
    </row>
    <row r="22" spans="1:25" x14ac:dyDescent="0.2">
      <c r="A22" s="317">
        <v>6</v>
      </c>
      <c r="B22" s="318">
        <f t="shared" si="3"/>
        <v>0</v>
      </c>
      <c r="C22" s="319"/>
      <c r="D22" s="319">
        <v>6</v>
      </c>
      <c r="E22" s="318">
        <f t="shared" si="4"/>
        <v>0</v>
      </c>
      <c r="F22" s="319"/>
      <c r="G22" s="319">
        <v>6</v>
      </c>
      <c r="H22" s="318">
        <f t="shared" si="5"/>
        <v>0</v>
      </c>
      <c r="I22" s="302"/>
      <c r="J22" s="302"/>
      <c r="N22" s="300"/>
      <c r="O22" s="301"/>
      <c r="P22" s="54" t="s">
        <v>39</v>
      </c>
      <c r="Q22" s="301"/>
      <c r="R22" s="301"/>
      <c r="S22" s="301"/>
      <c r="T22" s="301"/>
      <c r="U22" s="301"/>
      <c r="V22" s="301"/>
      <c r="W22" s="301"/>
      <c r="X22" s="301"/>
      <c r="Y22" s="302"/>
    </row>
    <row r="23" spans="1:25" x14ac:dyDescent="0.2">
      <c r="A23" s="317">
        <v>7</v>
      </c>
      <c r="B23" s="318">
        <f t="shared" si="3"/>
        <v>0</v>
      </c>
      <c r="C23" s="319"/>
      <c r="D23" s="319">
        <v>7</v>
      </c>
      <c r="E23" s="318">
        <f t="shared" si="4"/>
        <v>0</v>
      </c>
      <c r="F23" s="319"/>
      <c r="G23" s="319">
        <v>7</v>
      </c>
      <c r="H23" s="318">
        <f t="shared" si="5"/>
        <v>0</v>
      </c>
      <c r="I23" s="302"/>
      <c r="J23" s="302"/>
      <c r="N23" s="300"/>
      <c r="O23" s="301"/>
      <c r="P23" s="54" t="s">
        <v>206</v>
      </c>
      <c r="Q23" s="301"/>
      <c r="R23" s="301"/>
      <c r="S23" s="301"/>
      <c r="T23" s="301"/>
      <c r="U23" s="301"/>
      <c r="V23" s="301"/>
      <c r="W23" s="301"/>
      <c r="X23" s="301"/>
      <c r="Y23" s="302"/>
    </row>
    <row r="24" spans="1:25" x14ac:dyDescent="0.2">
      <c r="A24" s="317">
        <v>8</v>
      </c>
      <c r="B24" s="318">
        <f t="shared" si="3"/>
        <v>0</v>
      </c>
      <c r="C24" s="319"/>
      <c r="D24" s="319">
        <v>8</v>
      </c>
      <c r="E24" s="318">
        <f t="shared" si="4"/>
        <v>0</v>
      </c>
      <c r="F24" s="319"/>
      <c r="G24" s="319">
        <v>8</v>
      </c>
      <c r="H24" s="318">
        <f t="shared" si="5"/>
        <v>0</v>
      </c>
      <c r="I24" s="302"/>
      <c r="J24" s="302"/>
      <c r="N24" s="300"/>
      <c r="O24" s="301"/>
      <c r="P24" s="54" t="s">
        <v>207</v>
      </c>
      <c r="Q24" s="301"/>
      <c r="R24" s="301"/>
      <c r="S24" s="301"/>
      <c r="T24" s="301"/>
      <c r="U24" s="301"/>
      <c r="V24" s="301"/>
      <c r="W24" s="301"/>
      <c r="X24" s="301"/>
      <c r="Y24" s="302"/>
    </row>
    <row r="25" spans="1:25" ht="13.5" thickBot="1" x14ac:dyDescent="0.25">
      <c r="A25" s="307"/>
      <c r="B25" s="308"/>
      <c r="C25" s="308"/>
      <c r="D25" s="308"/>
      <c r="E25" s="308"/>
      <c r="F25" s="308"/>
      <c r="G25" s="308"/>
      <c r="H25" s="308"/>
      <c r="I25" s="309"/>
      <c r="J25" s="302"/>
      <c r="N25" s="300"/>
      <c r="O25" s="301"/>
      <c r="P25" s="54" t="s">
        <v>208</v>
      </c>
      <c r="Q25" s="301"/>
      <c r="R25" s="301"/>
      <c r="S25" s="301"/>
      <c r="T25" s="301"/>
      <c r="U25" s="301"/>
      <c r="V25" s="301"/>
      <c r="W25" s="301"/>
      <c r="X25" s="301"/>
      <c r="Y25" s="302"/>
    </row>
    <row r="26" spans="1:25" ht="13.5" thickBot="1" x14ac:dyDescent="0.25">
      <c r="A26" s="307"/>
      <c r="B26" s="308"/>
      <c r="C26" s="308"/>
      <c r="D26" s="308"/>
      <c r="E26" s="308"/>
      <c r="F26" s="308"/>
      <c r="G26" s="308"/>
      <c r="H26" s="308"/>
      <c r="I26" s="308"/>
      <c r="J26" s="309"/>
      <c r="N26" s="300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2"/>
    </row>
    <row r="27" spans="1:25" ht="15.75" x14ac:dyDescent="0.25">
      <c r="A27" s="310" t="s">
        <v>116</v>
      </c>
      <c r="N27" s="300"/>
      <c r="O27" s="303" t="s">
        <v>214</v>
      </c>
      <c r="P27" s="301"/>
      <c r="Q27" s="301"/>
      <c r="R27" s="301"/>
      <c r="S27" s="301"/>
      <c r="T27" s="301"/>
      <c r="U27" s="301"/>
      <c r="V27" s="301"/>
      <c r="W27" s="301"/>
      <c r="X27" s="301"/>
      <c r="Y27" s="302"/>
    </row>
    <row r="28" spans="1:25" x14ac:dyDescent="0.2">
      <c r="A28" s="24" t="s">
        <v>112</v>
      </c>
      <c r="D28" s="311" t="s">
        <v>222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00"/>
      <c r="O28" s="301" t="s">
        <v>209</v>
      </c>
      <c r="P28" s="301"/>
      <c r="Q28" s="301"/>
      <c r="R28" s="301"/>
      <c r="S28" s="301"/>
      <c r="T28" s="301"/>
      <c r="U28" s="301"/>
      <c r="V28" s="301"/>
      <c r="W28" s="301"/>
      <c r="X28" s="301"/>
      <c r="Y28" s="302"/>
    </row>
    <row r="29" spans="1:25" x14ac:dyDescent="0.2">
      <c r="A29" s="24"/>
      <c r="D29" s="311" t="s">
        <v>117</v>
      </c>
      <c r="E29" s="311"/>
      <c r="F29" s="311"/>
      <c r="G29" s="311"/>
      <c r="H29" s="311"/>
      <c r="I29" s="311"/>
      <c r="J29" s="311"/>
      <c r="K29" s="311"/>
      <c r="L29" s="311"/>
      <c r="M29" s="311"/>
      <c r="N29" s="300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2"/>
    </row>
    <row r="30" spans="1:25" x14ac:dyDescent="0.2">
      <c r="A30" s="24" t="s">
        <v>108</v>
      </c>
      <c r="N30" s="300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2"/>
    </row>
    <row r="31" spans="1:25" x14ac:dyDescent="0.2">
      <c r="A31" s="24" t="s">
        <v>111</v>
      </c>
      <c r="D31" s="24" t="s">
        <v>110</v>
      </c>
      <c r="G31" s="24" t="s">
        <v>109</v>
      </c>
      <c r="N31" s="300"/>
      <c r="O31" s="303" t="s">
        <v>216</v>
      </c>
      <c r="P31" s="301"/>
      <c r="Q31" s="301"/>
      <c r="R31" s="301"/>
      <c r="S31" s="301"/>
      <c r="T31" s="301"/>
      <c r="U31" s="301"/>
      <c r="V31" s="301"/>
      <c r="W31" s="301"/>
      <c r="X31" s="301"/>
      <c r="Y31" s="302"/>
    </row>
    <row r="32" spans="1:25" x14ac:dyDescent="0.2">
      <c r="A32" s="312">
        <v>1</v>
      </c>
      <c r="B32" s="320">
        <v>1.1574074074074073E-4</v>
      </c>
      <c r="D32" s="312">
        <v>1</v>
      </c>
      <c r="E32" s="321">
        <v>5.7870370370370366E-5</v>
      </c>
      <c r="G32" s="312">
        <v>1</v>
      </c>
      <c r="H32" s="321">
        <v>5.7870370370370366E-5</v>
      </c>
      <c r="N32" s="300"/>
      <c r="O32" s="54" t="s">
        <v>215</v>
      </c>
      <c r="P32" s="301"/>
      <c r="Q32" s="301"/>
      <c r="R32" s="301"/>
      <c r="S32" s="301"/>
      <c r="T32" s="301"/>
      <c r="U32" s="301"/>
      <c r="V32" s="301"/>
      <c r="W32" s="301"/>
      <c r="X32" s="301"/>
      <c r="Y32" s="302"/>
    </row>
    <row r="33" spans="1:25" x14ac:dyDescent="0.2">
      <c r="A33" s="312">
        <v>2</v>
      </c>
      <c r="B33" s="320">
        <v>9.2592592592592588E-5</v>
      </c>
      <c r="D33" s="312">
        <v>2</v>
      </c>
      <c r="E33" s="321">
        <v>4.6296296296296294E-5</v>
      </c>
      <c r="G33" s="312">
        <v>2</v>
      </c>
      <c r="H33" s="321">
        <v>4.6296296296296294E-5</v>
      </c>
      <c r="N33" s="300"/>
      <c r="O33" s="54" t="s">
        <v>219</v>
      </c>
      <c r="P33" s="301"/>
      <c r="Q33" s="301"/>
      <c r="R33" s="301"/>
      <c r="S33" s="301"/>
      <c r="T33" s="301"/>
      <c r="U33" s="301"/>
      <c r="V33" s="301"/>
      <c r="W33" s="301"/>
      <c r="X33" s="301"/>
      <c r="Y33" s="302"/>
    </row>
    <row r="34" spans="1:25" x14ac:dyDescent="0.2">
      <c r="A34" s="312">
        <v>3</v>
      </c>
      <c r="B34" s="320">
        <v>6.9444444444444444E-5</v>
      </c>
      <c r="D34" s="312">
        <v>3</v>
      </c>
      <c r="E34" s="321">
        <v>3.4722222222222222E-5</v>
      </c>
      <c r="G34" s="312">
        <v>3</v>
      </c>
      <c r="H34" s="321">
        <v>3.4722222222222222E-5</v>
      </c>
      <c r="N34" s="300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2"/>
    </row>
    <row r="35" spans="1:25" x14ac:dyDescent="0.2">
      <c r="A35" s="312">
        <v>4</v>
      </c>
      <c r="B35" s="320">
        <v>4.6296296296296294E-5</v>
      </c>
      <c r="D35" s="312">
        <v>4</v>
      </c>
      <c r="E35" s="321">
        <v>0</v>
      </c>
      <c r="G35" s="312">
        <v>4</v>
      </c>
      <c r="H35" s="321">
        <v>0</v>
      </c>
      <c r="N35" s="300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2"/>
    </row>
    <row r="36" spans="1:25" x14ac:dyDescent="0.2">
      <c r="A36" s="312">
        <v>5</v>
      </c>
      <c r="B36" s="320">
        <v>2.3148148148148147E-5</v>
      </c>
      <c r="D36" s="312">
        <v>5</v>
      </c>
      <c r="E36" s="321">
        <v>0</v>
      </c>
      <c r="G36" s="312">
        <v>5</v>
      </c>
      <c r="H36" s="321">
        <v>0</v>
      </c>
      <c r="N36" s="300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2"/>
    </row>
    <row r="37" spans="1:25" x14ac:dyDescent="0.2">
      <c r="A37" s="312">
        <v>6</v>
      </c>
      <c r="B37" s="321">
        <v>0</v>
      </c>
      <c r="D37" s="312">
        <v>6</v>
      </c>
      <c r="E37" s="321">
        <v>0</v>
      </c>
      <c r="G37" s="312">
        <v>6</v>
      </c>
      <c r="H37" s="321">
        <v>0</v>
      </c>
      <c r="N37" s="300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2"/>
    </row>
    <row r="38" spans="1:25" x14ac:dyDescent="0.2">
      <c r="A38" s="312">
        <v>7</v>
      </c>
      <c r="B38" s="321">
        <v>0</v>
      </c>
      <c r="D38" s="312">
        <v>7</v>
      </c>
      <c r="E38" s="321">
        <v>0</v>
      </c>
      <c r="G38" s="312">
        <v>7</v>
      </c>
      <c r="H38" s="321">
        <v>0</v>
      </c>
      <c r="N38" s="300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2"/>
    </row>
    <row r="39" spans="1:25" x14ac:dyDescent="0.2">
      <c r="A39" s="312">
        <v>8</v>
      </c>
      <c r="B39" s="320">
        <v>0</v>
      </c>
      <c r="D39" s="312">
        <v>8</v>
      </c>
      <c r="E39" s="321">
        <v>0</v>
      </c>
      <c r="G39" s="312">
        <v>8</v>
      </c>
      <c r="H39" s="321">
        <v>0</v>
      </c>
      <c r="N39" s="300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2"/>
    </row>
    <row r="40" spans="1:25" x14ac:dyDescent="0.2">
      <c r="E40" s="313"/>
      <c r="N40" s="300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2"/>
    </row>
    <row r="41" spans="1:25" x14ac:dyDescent="0.2">
      <c r="N41" s="300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2"/>
    </row>
    <row r="42" spans="1:25" x14ac:dyDescent="0.2">
      <c r="A42" s="24" t="s">
        <v>113</v>
      </c>
      <c r="N42" s="300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2"/>
    </row>
    <row r="43" spans="1:25" x14ac:dyDescent="0.2">
      <c r="A43" s="24" t="s">
        <v>111</v>
      </c>
      <c r="D43" s="24" t="s">
        <v>110</v>
      </c>
      <c r="G43" s="24" t="s">
        <v>109</v>
      </c>
      <c r="N43" s="300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2"/>
    </row>
    <row r="44" spans="1:25" x14ac:dyDescent="0.2">
      <c r="A44" s="312">
        <v>1</v>
      </c>
      <c r="B44" s="322">
        <v>15</v>
      </c>
      <c r="D44" s="312">
        <v>1</v>
      </c>
      <c r="E44" s="322">
        <v>3</v>
      </c>
      <c r="G44" s="312">
        <v>1</v>
      </c>
      <c r="H44" s="322">
        <v>3</v>
      </c>
      <c r="N44" s="300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2"/>
    </row>
    <row r="45" spans="1:25" x14ac:dyDescent="0.2">
      <c r="A45" s="312">
        <v>2</v>
      </c>
      <c r="B45" s="322">
        <v>12</v>
      </c>
      <c r="D45" s="312">
        <v>2</v>
      </c>
      <c r="E45" s="322">
        <v>2</v>
      </c>
      <c r="G45" s="312">
        <v>2</v>
      </c>
      <c r="H45" s="322">
        <v>2</v>
      </c>
      <c r="N45" s="300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2"/>
    </row>
    <row r="46" spans="1:25" x14ac:dyDescent="0.2">
      <c r="A46" s="312">
        <v>3</v>
      </c>
      <c r="B46" s="322">
        <v>9</v>
      </c>
      <c r="D46" s="312">
        <v>3</v>
      </c>
      <c r="E46" s="322">
        <v>1</v>
      </c>
      <c r="G46" s="312">
        <v>3</v>
      </c>
      <c r="H46" s="322">
        <v>1</v>
      </c>
      <c r="N46" s="300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2"/>
    </row>
    <row r="47" spans="1:25" x14ac:dyDescent="0.2">
      <c r="A47" s="312">
        <v>4</v>
      </c>
      <c r="B47" s="322">
        <v>6</v>
      </c>
      <c r="D47" s="312">
        <v>4</v>
      </c>
      <c r="E47" s="322">
        <v>0</v>
      </c>
      <c r="G47" s="312">
        <v>4</v>
      </c>
      <c r="H47" s="322">
        <v>0</v>
      </c>
      <c r="N47" s="300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2"/>
    </row>
    <row r="48" spans="1:25" x14ac:dyDescent="0.2">
      <c r="A48" s="312">
        <v>5</v>
      </c>
      <c r="B48" s="322">
        <v>3</v>
      </c>
      <c r="D48" s="312">
        <v>5</v>
      </c>
      <c r="E48" s="322">
        <v>0</v>
      </c>
      <c r="G48" s="312">
        <v>5</v>
      </c>
      <c r="H48" s="322">
        <v>0</v>
      </c>
      <c r="N48" s="300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2"/>
    </row>
    <row r="49" spans="1:25" x14ac:dyDescent="0.2">
      <c r="A49" s="312">
        <v>6</v>
      </c>
      <c r="B49" s="322">
        <v>0</v>
      </c>
      <c r="D49" s="312">
        <v>6</v>
      </c>
      <c r="E49" s="322">
        <v>0</v>
      </c>
      <c r="G49" s="312">
        <v>6</v>
      </c>
      <c r="H49" s="322">
        <v>0</v>
      </c>
      <c r="N49" s="300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2"/>
    </row>
    <row r="50" spans="1:25" x14ac:dyDescent="0.2">
      <c r="A50" s="312">
        <v>7</v>
      </c>
      <c r="B50" s="322">
        <v>0</v>
      </c>
      <c r="D50" s="312">
        <v>7</v>
      </c>
      <c r="E50" s="322">
        <v>0</v>
      </c>
      <c r="G50" s="312">
        <v>7</v>
      </c>
      <c r="H50" s="322">
        <v>0</v>
      </c>
      <c r="N50" s="300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2"/>
    </row>
    <row r="51" spans="1:25" x14ac:dyDescent="0.2">
      <c r="A51" s="312">
        <v>8</v>
      </c>
      <c r="B51" s="322">
        <v>0</v>
      </c>
      <c r="D51" s="312">
        <v>8</v>
      </c>
      <c r="E51" s="322">
        <v>0</v>
      </c>
      <c r="G51" s="312">
        <v>8</v>
      </c>
      <c r="H51" s="322">
        <v>0</v>
      </c>
      <c r="N51" s="300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2"/>
    </row>
    <row r="52" spans="1:25" x14ac:dyDescent="0.2">
      <c r="E52" s="313"/>
      <c r="N52" s="300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2"/>
    </row>
    <row r="53" spans="1:25" x14ac:dyDescent="0.2">
      <c r="A53" s="24" t="s">
        <v>114</v>
      </c>
      <c r="N53" s="300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2"/>
    </row>
    <row r="54" spans="1:25" x14ac:dyDescent="0.2">
      <c r="A54" s="24" t="s">
        <v>111</v>
      </c>
      <c r="D54" s="24" t="s">
        <v>110</v>
      </c>
      <c r="G54" s="24" t="s">
        <v>109</v>
      </c>
      <c r="N54" s="300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2"/>
    </row>
    <row r="55" spans="1:25" x14ac:dyDescent="0.2">
      <c r="A55" s="312">
        <v>1</v>
      </c>
      <c r="B55" s="322">
        <v>15</v>
      </c>
      <c r="D55" s="312">
        <v>1</v>
      </c>
      <c r="E55" s="322">
        <v>3</v>
      </c>
      <c r="G55" s="312">
        <v>1</v>
      </c>
      <c r="H55" s="322">
        <v>3</v>
      </c>
      <c r="N55" s="300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2"/>
    </row>
    <row r="56" spans="1:25" x14ac:dyDescent="0.2">
      <c r="A56" s="312">
        <v>2</v>
      </c>
      <c r="B56" s="322">
        <v>12</v>
      </c>
      <c r="D56" s="312">
        <v>2</v>
      </c>
      <c r="E56" s="322">
        <v>2</v>
      </c>
      <c r="G56" s="312">
        <v>2</v>
      </c>
      <c r="H56" s="322">
        <v>2</v>
      </c>
      <c r="N56" s="300"/>
      <c r="O56" s="303" t="s">
        <v>252</v>
      </c>
      <c r="P56" s="301"/>
      <c r="Q56" s="301"/>
      <c r="R56" s="301"/>
      <c r="S56" s="314" t="s">
        <v>220</v>
      </c>
      <c r="T56" s="301"/>
      <c r="U56" s="301"/>
      <c r="V56" s="301"/>
      <c r="W56" s="301"/>
      <c r="X56" s="301"/>
      <c r="Y56" s="302"/>
    </row>
    <row r="57" spans="1:25" x14ac:dyDescent="0.2">
      <c r="A57" s="312">
        <v>3</v>
      </c>
      <c r="B57" s="322">
        <v>9</v>
      </c>
      <c r="D57" s="312">
        <v>3</v>
      </c>
      <c r="E57" s="322">
        <v>1</v>
      </c>
      <c r="G57" s="312">
        <v>3</v>
      </c>
      <c r="H57" s="322">
        <v>1</v>
      </c>
      <c r="N57" s="300"/>
      <c r="O57" s="23" t="s">
        <v>253</v>
      </c>
      <c r="P57" s="314"/>
      <c r="Q57" s="301"/>
      <c r="R57" s="301"/>
      <c r="S57" s="301"/>
      <c r="T57" s="301"/>
      <c r="U57" s="301"/>
      <c r="V57" s="301"/>
      <c r="W57" s="301"/>
      <c r="X57" s="301"/>
      <c r="Y57" s="302"/>
    </row>
    <row r="58" spans="1:25" ht="13.5" thickBot="1" x14ac:dyDescent="0.25">
      <c r="A58" s="312">
        <v>4</v>
      </c>
      <c r="B58" s="322">
        <v>6</v>
      </c>
      <c r="D58" s="312">
        <v>4</v>
      </c>
      <c r="E58" s="322">
        <v>0</v>
      </c>
      <c r="G58" s="312">
        <v>4</v>
      </c>
      <c r="H58" s="322">
        <v>0</v>
      </c>
      <c r="N58" s="307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9"/>
    </row>
    <row r="59" spans="1:25" x14ac:dyDescent="0.2">
      <c r="A59" s="312">
        <v>5</v>
      </c>
      <c r="B59" s="322">
        <v>3</v>
      </c>
      <c r="D59" s="312">
        <v>5</v>
      </c>
      <c r="E59" s="322">
        <v>0</v>
      </c>
      <c r="G59" s="312">
        <v>5</v>
      </c>
      <c r="H59" s="322">
        <v>0</v>
      </c>
    </row>
    <row r="60" spans="1:25" x14ac:dyDescent="0.2">
      <c r="A60" s="312">
        <v>6</v>
      </c>
      <c r="B60" s="322">
        <v>0</v>
      </c>
      <c r="D60" s="312">
        <v>6</v>
      </c>
      <c r="E60" s="322">
        <v>0</v>
      </c>
      <c r="G60" s="312">
        <v>6</v>
      </c>
      <c r="H60" s="322">
        <v>0</v>
      </c>
    </row>
    <row r="61" spans="1:25" x14ac:dyDescent="0.2">
      <c r="A61" s="312">
        <v>7</v>
      </c>
      <c r="B61" s="322">
        <v>0</v>
      </c>
      <c r="D61" s="312">
        <v>7</v>
      </c>
      <c r="E61" s="322">
        <v>0</v>
      </c>
      <c r="G61" s="312">
        <v>7</v>
      </c>
      <c r="H61" s="322">
        <v>0</v>
      </c>
    </row>
    <row r="62" spans="1:25" x14ac:dyDescent="0.2">
      <c r="A62" s="312">
        <v>8</v>
      </c>
      <c r="B62" s="322">
        <v>0</v>
      </c>
      <c r="D62" s="312">
        <v>8</v>
      </c>
      <c r="E62" s="322">
        <v>0</v>
      </c>
      <c r="G62" s="312">
        <v>8</v>
      </c>
      <c r="H62" s="322">
        <v>0</v>
      </c>
    </row>
    <row r="63" spans="1:25" x14ac:dyDescent="0.2">
      <c r="E63" s="313"/>
    </row>
    <row r="64" spans="1:25" x14ac:dyDescent="0.2">
      <c r="A64" s="24" t="s">
        <v>115</v>
      </c>
    </row>
    <row r="65" spans="1:8" x14ac:dyDescent="0.2">
      <c r="A65" s="24" t="s">
        <v>111</v>
      </c>
      <c r="D65" s="24" t="s">
        <v>110</v>
      </c>
      <c r="E65" s="313"/>
      <c r="G65" s="24" t="s">
        <v>109</v>
      </c>
    </row>
    <row r="66" spans="1:8" x14ac:dyDescent="0.2">
      <c r="A66" s="312">
        <v>1</v>
      </c>
      <c r="B66" s="322">
        <v>16</v>
      </c>
      <c r="D66" s="312">
        <v>1</v>
      </c>
      <c r="E66" s="322">
        <v>7</v>
      </c>
      <c r="G66" s="312">
        <v>1</v>
      </c>
      <c r="H66" s="322">
        <v>7</v>
      </c>
    </row>
    <row r="67" spans="1:8" x14ac:dyDescent="0.2">
      <c r="A67" s="312">
        <v>2</v>
      </c>
      <c r="B67" s="322">
        <v>14</v>
      </c>
      <c r="D67" s="312">
        <v>2</v>
      </c>
      <c r="E67" s="322">
        <v>5</v>
      </c>
      <c r="G67" s="312">
        <v>2</v>
      </c>
      <c r="H67" s="322">
        <v>5</v>
      </c>
    </row>
    <row r="68" spans="1:8" x14ac:dyDescent="0.2">
      <c r="A68" s="312">
        <v>3</v>
      </c>
      <c r="B68" s="322">
        <v>12</v>
      </c>
      <c r="D68" s="312">
        <v>3</v>
      </c>
      <c r="E68" s="322">
        <v>3</v>
      </c>
      <c r="G68" s="312">
        <v>3</v>
      </c>
      <c r="H68" s="322">
        <v>3</v>
      </c>
    </row>
    <row r="69" spans="1:8" x14ac:dyDescent="0.2">
      <c r="A69" s="312">
        <v>4</v>
      </c>
      <c r="B69" s="322">
        <v>10</v>
      </c>
      <c r="D69" s="312">
        <v>4</v>
      </c>
      <c r="E69" s="322">
        <v>2</v>
      </c>
      <c r="G69" s="312">
        <v>4</v>
      </c>
      <c r="H69" s="322">
        <v>2</v>
      </c>
    </row>
    <row r="70" spans="1:8" x14ac:dyDescent="0.2">
      <c r="A70" s="312">
        <v>5</v>
      </c>
      <c r="B70" s="322">
        <v>8</v>
      </c>
      <c r="D70" s="312">
        <v>5</v>
      </c>
      <c r="E70" s="322">
        <v>1</v>
      </c>
      <c r="G70" s="312">
        <v>5</v>
      </c>
      <c r="H70" s="322">
        <v>1</v>
      </c>
    </row>
    <row r="71" spans="1:8" x14ac:dyDescent="0.2">
      <c r="A71" s="312">
        <v>6</v>
      </c>
      <c r="B71" s="322">
        <v>6</v>
      </c>
      <c r="D71" s="312">
        <v>6</v>
      </c>
      <c r="E71" s="322">
        <v>0</v>
      </c>
      <c r="G71" s="312">
        <v>6</v>
      </c>
      <c r="H71" s="322">
        <v>0</v>
      </c>
    </row>
    <row r="72" spans="1:8" x14ac:dyDescent="0.2">
      <c r="A72" s="312">
        <v>7</v>
      </c>
      <c r="B72" s="322">
        <v>4</v>
      </c>
      <c r="D72" s="312">
        <v>7</v>
      </c>
      <c r="E72" s="322">
        <v>0</v>
      </c>
      <c r="G72" s="312">
        <v>7</v>
      </c>
      <c r="H72" s="322">
        <v>0</v>
      </c>
    </row>
    <row r="73" spans="1:8" x14ac:dyDescent="0.2">
      <c r="A73" s="312">
        <v>8</v>
      </c>
      <c r="B73" s="322">
        <v>0</v>
      </c>
      <c r="D73" s="312">
        <v>8</v>
      </c>
      <c r="E73" s="322">
        <v>0</v>
      </c>
      <c r="G73" s="312">
        <v>8</v>
      </c>
      <c r="H73" s="322">
        <v>0</v>
      </c>
    </row>
    <row r="74" spans="1:8" x14ac:dyDescent="0.2">
      <c r="E74" s="313"/>
    </row>
    <row r="76" spans="1:8" x14ac:dyDescent="0.2">
      <c r="A76" s="24" t="s">
        <v>224</v>
      </c>
    </row>
    <row r="77" spans="1:8" x14ac:dyDescent="0.2">
      <c r="A77" s="24" t="s">
        <v>111</v>
      </c>
    </row>
    <row r="78" spans="1:8" x14ac:dyDescent="0.2">
      <c r="A78" s="312">
        <v>1</v>
      </c>
      <c r="B78" s="322">
        <v>5</v>
      </c>
    </row>
    <row r="79" spans="1:8" x14ac:dyDescent="0.2">
      <c r="A79" s="312">
        <v>2</v>
      </c>
      <c r="B79" s="322">
        <v>3</v>
      </c>
    </row>
    <row r="80" spans="1:8" x14ac:dyDescent="0.2">
      <c r="A80" s="312">
        <v>3</v>
      </c>
      <c r="B80" s="322">
        <v>1</v>
      </c>
    </row>
    <row r="82" spans="1:2" x14ac:dyDescent="0.2">
      <c r="A82" s="46" t="s">
        <v>246</v>
      </c>
    </row>
    <row r="83" spans="1:2" x14ac:dyDescent="0.2">
      <c r="B83" s="46" t="s">
        <v>3</v>
      </c>
    </row>
    <row r="84" spans="1:2" x14ac:dyDescent="0.2">
      <c r="B84" s="46" t="s">
        <v>6</v>
      </c>
    </row>
    <row r="85" spans="1:2" x14ac:dyDescent="0.2">
      <c r="B85" s="46" t="s">
        <v>223</v>
      </c>
    </row>
    <row r="86" spans="1:2" x14ac:dyDescent="0.2">
      <c r="B86" s="46" t="s">
        <v>5</v>
      </c>
    </row>
    <row r="87" spans="1:2" x14ac:dyDescent="0.2">
      <c r="B87" s="46" t="s">
        <v>7</v>
      </c>
    </row>
  </sheetData>
  <sheetProtection algorithmName="SHA-512" hashValue="V/NTuxxzM6vpErfo3kFcR4GoCyNIScVaC7zCrHAVcKWMj0PDhBU+Y6bK0By1hpG2C4PcNs2AObfIFlxjPCBmUw==" saltValue="1mNpQmAE1DJWrmFrP7SIMw==" spinCount="100000" sheet="1" objects="1" scenarios="1" selectLockedCells="1"/>
  <phoneticPr fontId="10" type="noConversion"/>
  <hyperlinks>
    <hyperlink ref="S56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7"/>
  <sheetViews>
    <sheetView zoomScale="70" zoomScaleNormal="70" workbookViewId="0">
      <selection activeCell="B10" sqref="B10"/>
    </sheetView>
  </sheetViews>
  <sheetFormatPr defaultRowHeight="12.75" x14ac:dyDescent="0.2"/>
  <cols>
    <col min="1" max="1" width="8.85546875" style="5" bestFit="1" customWidth="1"/>
    <col min="2" max="2" width="17.28515625" style="10" bestFit="1" customWidth="1"/>
    <col min="3" max="3" width="11.42578125" style="10" bestFit="1" customWidth="1"/>
    <col min="4" max="6" width="14" style="10" bestFit="1" customWidth="1"/>
    <col min="7" max="7" width="13.5703125" style="10" bestFit="1" customWidth="1"/>
    <col min="8" max="8" width="12.28515625" style="10" bestFit="1" customWidth="1"/>
    <col min="9" max="9" width="14.5703125" style="10" bestFit="1" customWidth="1"/>
    <col min="10" max="10" width="11.42578125" style="10" bestFit="1" customWidth="1"/>
    <col min="11" max="11" width="13.5703125" style="10" bestFit="1" customWidth="1"/>
    <col min="12" max="12" width="12.28515625" style="10" bestFit="1" customWidth="1"/>
    <col min="13" max="13" width="12.5703125" style="10" bestFit="1" customWidth="1"/>
    <col min="14" max="14" width="11.42578125" style="10" bestFit="1" customWidth="1"/>
    <col min="15" max="15" width="13.5703125" style="10" bestFit="1" customWidth="1"/>
    <col min="16" max="16" width="12.28515625" style="10" bestFit="1" customWidth="1"/>
    <col min="17" max="17" width="12.5703125" style="10" bestFit="1" customWidth="1"/>
    <col min="18" max="18" width="11.42578125" style="10" bestFit="1" customWidth="1"/>
    <col min="19" max="19" width="13.5703125" style="10" bestFit="1" customWidth="1"/>
    <col min="20" max="20" width="9.85546875" style="10" bestFit="1" customWidth="1"/>
    <col min="21" max="16384" width="9.140625" style="10"/>
  </cols>
  <sheetData>
    <row r="1" spans="1:20" ht="13.5" thickBot="1" x14ac:dyDescent="0.25">
      <c r="A1" s="4" t="s">
        <v>96</v>
      </c>
    </row>
    <row r="2" spans="1:20" ht="13.5" thickBot="1" x14ac:dyDescent="0.25">
      <c r="A2" s="1"/>
      <c r="F2" s="204" t="s">
        <v>63</v>
      </c>
      <c r="G2"/>
      <c r="H2" s="20" t="s">
        <v>64</v>
      </c>
    </row>
    <row r="3" spans="1:20" s="1" customFormat="1" ht="13.5" thickBot="1" x14ac:dyDescent="0.25">
      <c r="D3" s="448" t="s">
        <v>13</v>
      </c>
      <c r="E3" s="446"/>
      <c r="F3" s="446"/>
      <c r="G3" s="447"/>
      <c r="H3" s="446" t="s">
        <v>14</v>
      </c>
      <c r="I3" s="446"/>
      <c r="J3" s="446"/>
      <c r="K3" s="447"/>
      <c r="L3" s="448" t="s">
        <v>15</v>
      </c>
      <c r="M3" s="446"/>
      <c r="N3" s="446"/>
      <c r="O3" s="447"/>
      <c r="P3" s="448" t="s">
        <v>16</v>
      </c>
      <c r="Q3" s="446"/>
      <c r="R3" s="446"/>
      <c r="S3" s="447"/>
    </row>
    <row r="4" spans="1:20" s="2" customFormat="1" ht="13.5" thickBot="1" x14ac:dyDescent="0.25">
      <c r="A4" s="3" t="s">
        <v>4</v>
      </c>
      <c r="B4" s="6" t="s">
        <v>0</v>
      </c>
      <c r="C4" s="21" t="s">
        <v>1</v>
      </c>
      <c r="D4" s="143" t="s">
        <v>20</v>
      </c>
      <c r="E4" s="6" t="s">
        <v>21</v>
      </c>
      <c r="F4" s="6" t="s">
        <v>22</v>
      </c>
      <c r="G4" s="7" t="s">
        <v>23</v>
      </c>
      <c r="H4" s="8" t="s">
        <v>20</v>
      </c>
      <c r="I4" s="6" t="s">
        <v>21</v>
      </c>
      <c r="J4" s="6" t="s">
        <v>22</v>
      </c>
      <c r="K4" s="7" t="s">
        <v>23</v>
      </c>
      <c r="L4" s="143" t="s">
        <v>20</v>
      </c>
      <c r="M4" s="6" t="s">
        <v>21</v>
      </c>
      <c r="N4" s="6" t="s">
        <v>22</v>
      </c>
      <c r="O4" s="7" t="s">
        <v>23</v>
      </c>
      <c r="P4" s="143" t="s">
        <v>20</v>
      </c>
      <c r="Q4" s="6" t="s">
        <v>21</v>
      </c>
      <c r="R4" s="6" t="s">
        <v>22</v>
      </c>
      <c r="S4" s="7" t="s">
        <v>23</v>
      </c>
      <c r="T4" s="9" t="s">
        <v>24</v>
      </c>
    </row>
    <row r="5" spans="1:20" x14ac:dyDescent="0.2">
      <c r="A5" s="186">
        <v>1</v>
      </c>
      <c r="B5" s="205" t="s">
        <v>306</v>
      </c>
      <c r="C5" s="206" t="s">
        <v>266</v>
      </c>
      <c r="D5" s="189">
        <f>E113</f>
        <v>12</v>
      </c>
      <c r="E5" s="190">
        <f>H42</f>
        <v>0</v>
      </c>
      <c r="F5" s="190">
        <f>H78</f>
        <v>2</v>
      </c>
      <c r="G5" s="191">
        <f>SUM(D5:F5)</f>
        <v>14</v>
      </c>
      <c r="H5" s="192">
        <f>'ITT Start Order &amp; Calcs'!H68</f>
        <v>12</v>
      </c>
      <c r="I5" s="190" t="s">
        <v>151</v>
      </c>
      <c r="J5" s="190" t="s">
        <v>151</v>
      </c>
      <c r="K5" s="191">
        <f>SUM(H5:J5)</f>
        <v>12</v>
      </c>
      <c r="L5" s="189">
        <f>G113</f>
        <v>12</v>
      </c>
      <c r="M5" s="190">
        <f>N42</f>
        <v>2</v>
      </c>
      <c r="N5" s="190">
        <f>N78</f>
        <v>3</v>
      </c>
      <c r="O5" s="191">
        <f>SUM(L5:N5)</f>
        <v>17</v>
      </c>
      <c r="P5" s="189">
        <f>I113</f>
        <v>12</v>
      </c>
      <c r="Q5" s="190">
        <f>T42</f>
        <v>2</v>
      </c>
      <c r="R5" s="190">
        <f>T78</f>
        <v>4</v>
      </c>
      <c r="S5" s="191">
        <f>SUM(P5:R5)</f>
        <v>18</v>
      </c>
      <c r="T5" s="144">
        <f t="shared" ref="T5:T34" si="0">G5+K5+O5+S5</f>
        <v>61</v>
      </c>
    </row>
    <row r="6" spans="1:20" x14ac:dyDescent="0.2">
      <c r="A6" s="187">
        <v>2</v>
      </c>
      <c r="B6" s="205" t="s">
        <v>307</v>
      </c>
      <c r="C6" s="206" t="s">
        <v>276</v>
      </c>
      <c r="D6" s="189">
        <f t="shared" ref="D6:D34" si="1">E114</f>
        <v>9</v>
      </c>
      <c r="E6" s="193">
        <f t="shared" ref="E6:E34" si="2">H43</f>
        <v>0</v>
      </c>
      <c r="F6" s="193">
        <f t="shared" ref="F6:F34" si="3">H79</f>
        <v>1</v>
      </c>
      <c r="G6" s="194">
        <f t="shared" ref="G6:G34" si="4">SUM(D6:F6)</f>
        <v>10</v>
      </c>
      <c r="H6" s="192">
        <f>'ITT Start Order &amp; Calcs'!H67</f>
        <v>9</v>
      </c>
      <c r="I6" s="193" t="s">
        <v>151</v>
      </c>
      <c r="J6" s="193" t="s">
        <v>151</v>
      </c>
      <c r="K6" s="194">
        <f t="shared" ref="K6:K34" si="5">SUM(H6:J6)</f>
        <v>9</v>
      </c>
      <c r="L6" s="189">
        <f t="shared" ref="L6:L34" si="6">G114</f>
        <v>9</v>
      </c>
      <c r="M6" s="193">
        <f t="shared" ref="M6:M34" si="7">N43</f>
        <v>1</v>
      </c>
      <c r="N6" s="193">
        <f t="shared" ref="N6:N34" si="8">N79</f>
        <v>3</v>
      </c>
      <c r="O6" s="194">
        <f t="shared" ref="O6:O34" si="9">SUM(L6:N6)</f>
        <v>13</v>
      </c>
      <c r="P6" s="189">
        <f t="shared" ref="P6:P34" si="10">I114</f>
        <v>9</v>
      </c>
      <c r="Q6" s="193">
        <f t="shared" ref="Q6:Q34" si="11">T43</f>
        <v>1</v>
      </c>
      <c r="R6" s="193">
        <f t="shared" ref="R6:R34" si="12">T79</f>
        <v>2</v>
      </c>
      <c r="S6" s="194">
        <f t="shared" ref="S6:S34" si="13">SUM(P6:R6)</f>
        <v>12</v>
      </c>
      <c r="T6" s="145">
        <f t="shared" si="0"/>
        <v>44</v>
      </c>
    </row>
    <row r="7" spans="1:20" x14ac:dyDescent="0.2">
      <c r="A7" s="187">
        <v>3</v>
      </c>
      <c r="B7" s="205" t="s">
        <v>308</v>
      </c>
      <c r="C7" s="206" t="s">
        <v>255</v>
      </c>
      <c r="D7" s="189">
        <f t="shared" si="1"/>
        <v>3</v>
      </c>
      <c r="E7" s="193">
        <f t="shared" si="2"/>
        <v>0</v>
      </c>
      <c r="F7" s="193">
        <f t="shared" si="3"/>
        <v>0</v>
      </c>
      <c r="G7" s="194">
        <f t="shared" si="4"/>
        <v>3</v>
      </c>
      <c r="H7" s="192">
        <f>'ITT Start Order &amp; Calcs'!H66</f>
        <v>1</v>
      </c>
      <c r="I7" s="193" t="s">
        <v>151</v>
      </c>
      <c r="J7" s="193" t="s">
        <v>151</v>
      </c>
      <c r="K7" s="194">
        <f t="shared" si="5"/>
        <v>1</v>
      </c>
      <c r="L7" s="189">
        <f t="shared" si="6"/>
        <v>0</v>
      </c>
      <c r="M7" s="193">
        <f t="shared" si="7"/>
        <v>0</v>
      </c>
      <c r="N7" s="193">
        <f t="shared" si="8"/>
        <v>0</v>
      </c>
      <c r="O7" s="194">
        <f t="shared" si="9"/>
        <v>0</v>
      </c>
      <c r="P7" s="189">
        <f t="shared" si="10"/>
        <v>6</v>
      </c>
      <c r="Q7" s="193">
        <f t="shared" si="11"/>
        <v>0</v>
      </c>
      <c r="R7" s="193">
        <f t="shared" si="12"/>
        <v>0</v>
      </c>
      <c r="S7" s="194">
        <f t="shared" si="13"/>
        <v>6</v>
      </c>
      <c r="T7" s="145">
        <f t="shared" si="0"/>
        <v>10</v>
      </c>
    </row>
    <row r="8" spans="1:20" x14ac:dyDescent="0.2">
      <c r="A8" s="187">
        <v>4</v>
      </c>
      <c r="B8" s="205" t="s">
        <v>309</v>
      </c>
      <c r="C8" s="206" t="s">
        <v>255</v>
      </c>
      <c r="D8" s="189">
        <f t="shared" si="1"/>
        <v>6</v>
      </c>
      <c r="E8" s="193">
        <f t="shared" si="2"/>
        <v>0</v>
      </c>
      <c r="F8" s="193">
        <f t="shared" si="3"/>
        <v>0</v>
      </c>
      <c r="G8" s="194">
        <f t="shared" si="4"/>
        <v>6</v>
      </c>
      <c r="H8" s="192">
        <f>'ITT Start Order &amp; Calcs'!H65</f>
        <v>5</v>
      </c>
      <c r="I8" s="193" t="s">
        <v>151</v>
      </c>
      <c r="J8" s="193" t="s">
        <v>151</v>
      </c>
      <c r="K8" s="194">
        <f t="shared" si="5"/>
        <v>5</v>
      </c>
      <c r="L8" s="189">
        <f t="shared" si="6"/>
        <v>3</v>
      </c>
      <c r="M8" s="193">
        <f t="shared" si="7"/>
        <v>0</v>
      </c>
      <c r="N8" s="193">
        <f t="shared" si="8"/>
        <v>0</v>
      </c>
      <c r="O8" s="194">
        <f t="shared" si="9"/>
        <v>3</v>
      </c>
      <c r="P8" s="189">
        <f t="shared" si="10"/>
        <v>0</v>
      </c>
      <c r="Q8" s="193">
        <f t="shared" si="11"/>
        <v>0</v>
      </c>
      <c r="R8" s="193">
        <f t="shared" si="12"/>
        <v>0</v>
      </c>
      <c r="S8" s="194">
        <f t="shared" si="13"/>
        <v>0</v>
      </c>
      <c r="T8" s="145">
        <f t="shared" si="0"/>
        <v>14</v>
      </c>
    </row>
    <row r="9" spans="1:20" x14ac:dyDescent="0.2">
      <c r="A9" s="187">
        <v>5</v>
      </c>
      <c r="B9" s="205" t="s">
        <v>310</v>
      </c>
      <c r="C9" s="206" t="s">
        <v>255</v>
      </c>
      <c r="D9" s="189">
        <f t="shared" si="1"/>
        <v>15</v>
      </c>
      <c r="E9" s="193">
        <f t="shared" si="2"/>
        <v>0</v>
      </c>
      <c r="F9" s="193">
        <f t="shared" si="3"/>
        <v>3</v>
      </c>
      <c r="G9" s="194">
        <f t="shared" si="4"/>
        <v>18</v>
      </c>
      <c r="H9" s="192">
        <f>'ITT Start Order &amp; Calcs'!H64</f>
        <v>15</v>
      </c>
      <c r="I9" s="193" t="s">
        <v>151</v>
      </c>
      <c r="J9" s="193" t="s">
        <v>151</v>
      </c>
      <c r="K9" s="194">
        <f t="shared" si="5"/>
        <v>15</v>
      </c>
      <c r="L9" s="189">
        <f t="shared" si="6"/>
        <v>15</v>
      </c>
      <c r="M9" s="193">
        <f t="shared" si="7"/>
        <v>3</v>
      </c>
      <c r="N9" s="193">
        <f t="shared" si="8"/>
        <v>6</v>
      </c>
      <c r="O9" s="194">
        <f t="shared" si="9"/>
        <v>24</v>
      </c>
      <c r="P9" s="189">
        <f t="shared" si="10"/>
        <v>15</v>
      </c>
      <c r="Q9" s="193">
        <f t="shared" si="11"/>
        <v>3</v>
      </c>
      <c r="R9" s="193">
        <f t="shared" si="12"/>
        <v>6</v>
      </c>
      <c r="S9" s="194">
        <f t="shared" si="13"/>
        <v>24</v>
      </c>
      <c r="T9" s="145">
        <f t="shared" si="0"/>
        <v>81</v>
      </c>
    </row>
    <row r="10" spans="1:20" x14ac:dyDescent="0.2">
      <c r="A10" s="187">
        <v>6</v>
      </c>
      <c r="B10" s="205" t="s">
        <v>311</v>
      </c>
      <c r="C10" s="206" t="s">
        <v>304</v>
      </c>
      <c r="D10" s="189">
        <f t="shared" si="1"/>
        <v>0</v>
      </c>
      <c r="E10" s="193">
        <f t="shared" si="2"/>
        <v>0</v>
      </c>
      <c r="F10" s="193">
        <f t="shared" si="3"/>
        <v>0</v>
      </c>
      <c r="G10" s="194">
        <f t="shared" si="4"/>
        <v>0</v>
      </c>
      <c r="H10" s="192">
        <f>'ITT Start Order &amp; Calcs'!H63</f>
        <v>6</v>
      </c>
      <c r="I10" s="193" t="s">
        <v>151</v>
      </c>
      <c r="J10" s="193" t="s">
        <v>151</v>
      </c>
      <c r="K10" s="194">
        <f t="shared" si="5"/>
        <v>6</v>
      </c>
      <c r="L10" s="189">
        <f t="shared" si="6"/>
        <v>6</v>
      </c>
      <c r="M10" s="193">
        <f t="shared" si="7"/>
        <v>0</v>
      </c>
      <c r="N10" s="193">
        <f t="shared" si="8"/>
        <v>0</v>
      </c>
      <c r="O10" s="194">
        <f t="shared" si="9"/>
        <v>6</v>
      </c>
      <c r="P10" s="189">
        <f t="shared" si="10"/>
        <v>3</v>
      </c>
      <c r="Q10" s="193">
        <f t="shared" si="11"/>
        <v>0</v>
      </c>
      <c r="R10" s="193">
        <f t="shared" si="12"/>
        <v>0</v>
      </c>
      <c r="S10" s="194">
        <f t="shared" si="13"/>
        <v>3</v>
      </c>
      <c r="T10" s="145">
        <f t="shared" si="0"/>
        <v>15</v>
      </c>
    </row>
    <row r="11" spans="1:20" x14ac:dyDescent="0.2">
      <c r="A11" s="187">
        <v>7</v>
      </c>
      <c r="B11" s="205" t="s">
        <v>167</v>
      </c>
      <c r="C11" s="206" t="s">
        <v>1</v>
      </c>
      <c r="D11" s="189">
        <f t="shared" si="1"/>
        <v>0</v>
      </c>
      <c r="E11" s="193">
        <f t="shared" si="2"/>
        <v>0</v>
      </c>
      <c r="F11" s="193">
        <f t="shared" si="3"/>
        <v>0</v>
      </c>
      <c r="G11" s="194">
        <f t="shared" si="4"/>
        <v>0</v>
      </c>
      <c r="H11" s="192">
        <f>'ITT Start Order &amp; Calcs'!H62</f>
        <v>0</v>
      </c>
      <c r="I11" s="193" t="s">
        <v>151</v>
      </c>
      <c r="J11" s="193" t="s">
        <v>151</v>
      </c>
      <c r="K11" s="194">
        <f t="shared" si="5"/>
        <v>0</v>
      </c>
      <c r="L11" s="189">
        <f t="shared" si="6"/>
        <v>0</v>
      </c>
      <c r="M11" s="193">
        <f t="shared" si="7"/>
        <v>0</v>
      </c>
      <c r="N11" s="193">
        <f t="shared" si="8"/>
        <v>0</v>
      </c>
      <c r="O11" s="194">
        <f t="shared" si="9"/>
        <v>0</v>
      </c>
      <c r="P11" s="189">
        <f t="shared" si="10"/>
        <v>0</v>
      </c>
      <c r="Q11" s="193">
        <f t="shared" si="11"/>
        <v>0</v>
      </c>
      <c r="R11" s="193">
        <f t="shared" si="12"/>
        <v>0</v>
      </c>
      <c r="S11" s="194">
        <f t="shared" si="13"/>
        <v>0</v>
      </c>
      <c r="T11" s="145">
        <f t="shared" si="0"/>
        <v>0</v>
      </c>
    </row>
    <row r="12" spans="1:20" x14ac:dyDescent="0.2">
      <c r="A12" s="187">
        <v>8</v>
      </c>
      <c r="B12" s="205" t="s">
        <v>168</v>
      </c>
      <c r="C12" s="206" t="s">
        <v>1</v>
      </c>
      <c r="D12" s="189">
        <f t="shared" si="1"/>
        <v>0</v>
      </c>
      <c r="E12" s="193">
        <f t="shared" si="2"/>
        <v>0</v>
      </c>
      <c r="F12" s="193">
        <f t="shared" si="3"/>
        <v>0</v>
      </c>
      <c r="G12" s="194">
        <f t="shared" si="4"/>
        <v>0</v>
      </c>
      <c r="H12" s="192">
        <f>'ITT Start Order &amp; Calcs'!H61</f>
        <v>0</v>
      </c>
      <c r="I12" s="193" t="s">
        <v>151</v>
      </c>
      <c r="J12" s="193" t="s">
        <v>151</v>
      </c>
      <c r="K12" s="194">
        <f t="shared" si="5"/>
        <v>0</v>
      </c>
      <c r="L12" s="189">
        <f t="shared" si="6"/>
        <v>0</v>
      </c>
      <c r="M12" s="193">
        <f t="shared" si="7"/>
        <v>0</v>
      </c>
      <c r="N12" s="193">
        <f t="shared" si="8"/>
        <v>0</v>
      </c>
      <c r="O12" s="194">
        <f t="shared" si="9"/>
        <v>0</v>
      </c>
      <c r="P12" s="189">
        <f t="shared" si="10"/>
        <v>0</v>
      </c>
      <c r="Q12" s="193">
        <f t="shared" si="11"/>
        <v>0</v>
      </c>
      <c r="R12" s="193">
        <f t="shared" si="12"/>
        <v>0</v>
      </c>
      <c r="S12" s="194">
        <f t="shared" si="13"/>
        <v>0</v>
      </c>
      <c r="T12" s="145">
        <f t="shared" si="0"/>
        <v>0</v>
      </c>
    </row>
    <row r="13" spans="1:20" x14ac:dyDescent="0.2">
      <c r="A13" s="187">
        <v>9</v>
      </c>
      <c r="B13" s="205" t="s">
        <v>169</v>
      </c>
      <c r="C13" s="206" t="s">
        <v>1</v>
      </c>
      <c r="D13" s="189">
        <f t="shared" si="1"/>
        <v>0</v>
      </c>
      <c r="E13" s="193">
        <f t="shared" si="2"/>
        <v>0</v>
      </c>
      <c r="F13" s="193">
        <f t="shared" si="3"/>
        <v>0</v>
      </c>
      <c r="G13" s="194">
        <f t="shared" si="4"/>
        <v>0</v>
      </c>
      <c r="H13" s="192">
        <f>'ITT Start Order &amp; Calcs'!H60</f>
        <v>0</v>
      </c>
      <c r="I13" s="193" t="s">
        <v>151</v>
      </c>
      <c r="J13" s="193" t="s">
        <v>151</v>
      </c>
      <c r="K13" s="194">
        <f t="shared" si="5"/>
        <v>0</v>
      </c>
      <c r="L13" s="189">
        <f t="shared" si="6"/>
        <v>0</v>
      </c>
      <c r="M13" s="193">
        <f t="shared" si="7"/>
        <v>0</v>
      </c>
      <c r="N13" s="193">
        <f t="shared" si="8"/>
        <v>0</v>
      </c>
      <c r="O13" s="194">
        <f t="shared" si="9"/>
        <v>0</v>
      </c>
      <c r="P13" s="189">
        <f t="shared" si="10"/>
        <v>0</v>
      </c>
      <c r="Q13" s="193">
        <f t="shared" si="11"/>
        <v>0</v>
      </c>
      <c r="R13" s="193">
        <f t="shared" si="12"/>
        <v>0</v>
      </c>
      <c r="S13" s="194">
        <f t="shared" si="13"/>
        <v>0</v>
      </c>
      <c r="T13" s="145">
        <f t="shared" si="0"/>
        <v>0</v>
      </c>
    </row>
    <row r="14" spans="1:20" x14ac:dyDescent="0.2">
      <c r="A14" s="187">
        <v>10</v>
      </c>
      <c r="B14" s="205" t="s">
        <v>170</v>
      </c>
      <c r="C14" s="206" t="s">
        <v>1</v>
      </c>
      <c r="D14" s="189">
        <f t="shared" si="1"/>
        <v>0</v>
      </c>
      <c r="E14" s="193">
        <f t="shared" si="2"/>
        <v>0</v>
      </c>
      <c r="F14" s="193">
        <f t="shared" si="3"/>
        <v>0</v>
      </c>
      <c r="G14" s="194">
        <f t="shared" si="4"/>
        <v>0</v>
      </c>
      <c r="H14" s="192">
        <f>'ITT Start Order &amp; Calcs'!H59</f>
        <v>0</v>
      </c>
      <c r="I14" s="193" t="s">
        <v>151</v>
      </c>
      <c r="J14" s="193" t="s">
        <v>151</v>
      </c>
      <c r="K14" s="194">
        <f t="shared" si="5"/>
        <v>0</v>
      </c>
      <c r="L14" s="189">
        <f t="shared" si="6"/>
        <v>0</v>
      </c>
      <c r="M14" s="193">
        <f t="shared" si="7"/>
        <v>0</v>
      </c>
      <c r="N14" s="193">
        <f t="shared" si="8"/>
        <v>0</v>
      </c>
      <c r="O14" s="194">
        <f t="shared" si="9"/>
        <v>0</v>
      </c>
      <c r="P14" s="189">
        <f t="shared" si="10"/>
        <v>0</v>
      </c>
      <c r="Q14" s="193">
        <f t="shared" si="11"/>
        <v>0</v>
      </c>
      <c r="R14" s="193">
        <f t="shared" si="12"/>
        <v>0</v>
      </c>
      <c r="S14" s="194">
        <f t="shared" si="13"/>
        <v>0</v>
      </c>
      <c r="T14" s="145">
        <f t="shared" si="0"/>
        <v>0</v>
      </c>
    </row>
    <row r="15" spans="1:20" x14ac:dyDescent="0.2">
      <c r="A15" s="187">
        <v>11</v>
      </c>
      <c r="B15" s="205" t="s">
        <v>171</v>
      </c>
      <c r="C15" s="206" t="s">
        <v>1</v>
      </c>
      <c r="D15" s="189">
        <f t="shared" si="1"/>
        <v>0</v>
      </c>
      <c r="E15" s="193">
        <f t="shared" si="2"/>
        <v>0</v>
      </c>
      <c r="F15" s="193">
        <f t="shared" si="3"/>
        <v>0</v>
      </c>
      <c r="G15" s="194">
        <f t="shared" si="4"/>
        <v>0</v>
      </c>
      <c r="H15" s="192">
        <f>'ITT Start Order &amp; Calcs'!H58</f>
        <v>0</v>
      </c>
      <c r="I15" s="193" t="s">
        <v>151</v>
      </c>
      <c r="J15" s="193" t="s">
        <v>151</v>
      </c>
      <c r="K15" s="194">
        <f t="shared" si="5"/>
        <v>0</v>
      </c>
      <c r="L15" s="189">
        <f t="shared" si="6"/>
        <v>0</v>
      </c>
      <c r="M15" s="193">
        <f t="shared" si="7"/>
        <v>0</v>
      </c>
      <c r="N15" s="193">
        <f t="shared" si="8"/>
        <v>0</v>
      </c>
      <c r="O15" s="194">
        <f t="shared" si="9"/>
        <v>0</v>
      </c>
      <c r="P15" s="189">
        <f t="shared" si="10"/>
        <v>0</v>
      </c>
      <c r="Q15" s="193">
        <f t="shared" si="11"/>
        <v>0</v>
      </c>
      <c r="R15" s="193">
        <f t="shared" si="12"/>
        <v>0</v>
      </c>
      <c r="S15" s="194">
        <f t="shared" si="13"/>
        <v>0</v>
      </c>
      <c r="T15" s="145">
        <f t="shared" si="0"/>
        <v>0</v>
      </c>
    </row>
    <row r="16" spans="1:20" x14ac:dyDescent="0.2">
      <c r="A16" s="187">
        <v>12</v>
      </c>
      <c r="B16" s="205" t="s">
        <v>172</v>
      </c>
      <c r="C16" s="206" t="s">
        <v>1</v>
      </c>
      <c r="D16" s="189">
        <f t="shared" si="1"/>
        <v>0</v>
      </c>
      <c r="E16" s="193">
        <f t="shared" si="2"/>
        <v>0</v>
      </c>
      <c r="F16" s="193">
        <f t="shared" si="3"/>
        <v>0</v>
      </c>
      <c r="G16" s="194">
        <f t="shared" si="4"/>
        <v>0</v>
      </c>
      <c r="H16" s="192">
        <f>'ITT Start Order &amp; Calcs'!H57</f>
        <v>0</v>
      </c>
      <c r="I16" s="193" t="s">
        <v>151</v>
      </c>
      <c r="J16" s="193" t="s">
        <v>151</v>
      </c>
      <c r="K16" s="194">
        <f t="shared" si="5"/>
        <v>0</v>
      </c>
      <c r="L16" s="189">
        <f t="shared" si="6"/>
        <v>0</v>
      </c>
      <c r="M16" s="193">
        <f t="shared" si="7"/>
        <v>0</v>
      </c>
      <c r="N16" s="193">
        <f t="shared" si="8"/>
        <v>0</v>
      </c>
      <c r="O16" s="194">
        <f t="shared" si="9"/>
        <v>0</v>
      </c>
      <c r="P16" s="189">
        <f t="shared" si="10"/>
        <v>0</v>
      </c>
      <c r="Q16" s="193">
        <f t="shared" si="11"/>
        <v>0</v>
      </c>
      <c r="R16" s="193">
        <f t="shared" si="12"/>
        <v>0</v>
      </c>
      <c r="S16" s="194">
        <f t="shared" si="13"/>
        <v>0</v>
      </c>
      <c r="T16" s="145">
        <f t="shared" si="0"/>
        <v>0</v>
      </c>
    </row>
    <row r="17" spans="1:20" x14ac:dyDescent="0.2">
      <c r="A17" s="187">
        <v>13</v>
      </c>
      <c r="B17" s="205" t="s">
        <v>173</v>
      </c>
      <c r="C17" s="206" t="s">
        <v>1</v>
      </c>
      <c r="D17" s="189">
        <f t="shared" si="1"/>
        <v>0</v>
      </c>
      <c r="E17" s="193">
        <f t="shared" si="2"/>
        <v>0</v>
      </c>
      <c r="F17" s="193">
        <f t="shared" si="3"/>
        <v>0</v>
      </c>
      <c r="G17" s="194">
        <f t="shared" si="4"/>
        <v>0</v>
      </c>
      <c r="H17" s="192">
        <f>'ITT Start Order &amp; Calcs'!H56</f>
        <v>0</v>
      </c>
      <c r="I17" s="193" t="s">
        <v>151</v>
      </c>
      <c r="J17" s="193" t="s">
        <v>151</v>
      </c>
      <c r="K17" s="194">
        <f t="shared" si="5"/>
        <v>0</v>
      </c>
      <c r="L17" s="189">
        <f t="shared" si="6"/>
        <v>0</v>
      </c>
      <c r="M17" s="193">
        <f t="shared" si="7"/>
        <v>0</v>
      </c>
      <c r="N17" s="193">
        <f t="shared" si="8"/>
        <v>0</v>
      </c>
      <c r="O17" s="194">
        <f t="shared" si="9"/>
        <v>0</v>
      </c>
      <c r="P17" s="189">
        <f t="shared" si="10"/>
        <v>0</v>
      </c>
      <c r="Q17" s="193">
        <f t="shared" si="11"/>
        <v>0</v>
      </c>
      <c r="R17" s="193">
        <f t="shared" si="12"/>
        <v>0</v>
      </c>
      <c r="S17" s="194">
        <f t="shared" si="13"/>
        <v>0</v>
      </c>
      <c r="T17" s="145">
        <f t="shared" si="0"/>
        <v>0</v>
      </c>
    </row>
    <row r="18" spans="1:20" x14ac:dyDescent="0.2">
      <c r="A18" s="187">
        <v>14</v>
      </c>
      <c r="B18" s="205" t="s">
        <v>174</v>
      </c>
      <c r="C18" s="206" t="s">
        <v>1</v>
      </c>
      <c r="D18" s="189">
        <f t="shared" si="1"/>
        <v>0</v>
      </c>
      <c r="E18" s="193">
        <f t="shared" si="2"/>
        <v>0</v>
      </c>
      <c r="F18" s="193">
        <f t="shared" si="3"/>
        <v>0</v>
      </c>
      <c r="G18" s="194">
        <f t="shared" si="4"/>
        <v>0</v>
      </c>
      <c r="H18" s="192">
        <f>'ITT Start Order &amp; Calcs'!H55</f>
        <v>0</v>
      </c>
      <c r="I18" s="193" t="s">
        <v>151</v>
      </c>
      <c r="J18" s="193" t="s">
        <v>151</v>
      </c>
      <c r="K18" s="194">
        <f t="shared" si="5"/>
        <v>0</v>
      </c>
      <c r="L18" s="189">
        <f t="shared" si="6"/>
        <v>0</v>
      </c>
      <c r="M18" s="193">
        <f t="shared" si="7"/>
        <v>0</v>
      </c>
      <c r="N18" s="193">
        <f t="shared" si="8"/>
        <v>0</v>
      </c>
      <c r="O18" s="194">
        <f t="shared" si="9"/>
        <v>0</v>
      </c>
      <c r="P18" s="189">
        <f t="shared" si="10"/>
        <v>0</v>
      </c>
      <c r="Q18" s="193">
        <f t="shared" si="11"/>
        <v>0</v>
      </c>
      <c r="R18" s="193">
        <f t="shared" si="12"/>
        <v>0</v>
      </c>
      <c r="S18" s="194">
        <f t="shared" si="13"/>
        <v>0</v>
      </c>
      <c r="T18" s="145">
        <f t="shared" si="0"/>
        <v>0</v>
      </c>
    </row>
    <row r="19" spans="1:20" x14ac:dyDescent="0.2">
      <c r="A19" s="187">
        <v>15</v>
      </c>
      <c r="B19" s="205" t="s">
        <v>175</v>
      </c>
      <c r="C19" s="206" t="s">
        <v>1</v>
      </c>
      <c r="D19" s="189">
        <f t="shared" si="1"/>
        <v>0</v>
      </c>
      <c r="E19" s="193">
        <f t="shared" si="2"/>
        <v>0</v>
      </c>
      <c r="F19" s="193">
        <f t="shared" si="3"/>
        <v>0</v>
      </c>
      <c r="G19" s="194">
        <f t="shared" si="4"/>
        <v>0</v>
      </c>
      <c r="H19" s="192">
        <f>'ITT Start Order &amp; Calcs'!H54</f>
        <v>0</v>
      </c>
      <c r="I19" s="193" t="s">
        <v>151</v>
      </c>
      <c r="J19" s="193" t="s">
        <v>151</v>
      </c>
      <c r="K19" s="194">
        <f t="shared" si="5"/>
        <v>0</v>
      </c>
      <c r="L19" s="189">
        <f t="shared" si="6"/>
        <v>0</v>
      </c>
      <c r="M19" s="193">
        <f t="shared" si="7"/>
        <v>0</v>
      </c>
      <c r="N19" s="193">
        <f t="shared" si="8"/>
        <v>0</v>
      </c>
      <c r="O19" s="194">
        <f t="shared" si="9"/>
        <v>0</v>
      </c>
      <c r="P19" s="189">
        <f t="shared" si="10"/>
        <v>0</v>
      </c>
      <c r="Q19" s="193">
        <f t="shared" si="11"/>
        <v>0</v>
      </c>
      <c r="R19" s="193">
        <f t="shared" si="12"/>
        <v>0</v>
      </c>
      <c r="S19" s="194">
        <f t="shared" si="13"/>
        <v>0</v>
      </c>
      <c r="T19" s="145">
        <f t="shared" si="0"/>
        <v>0</v>
      </c>
    </row>
    <row r="20" spans="1:20" x14ac:dyDescent="0.2">
      <c r="A20" s="187">
        <v>16</v>
      </c>
      <c r="B20" s="205" t="s">
        <v>176</v>
      </c>
      <c r="C20" s="206" t="s">
        <v>1</v>
      </c>
      <c r="D20" s="189">
        <f t="shared" si="1"/>
        <v>0</v>
      </c>
      <c r="E20" s="193">
        <f t="shared" si="2"/>
        <v>0</v>
      </c>
      <c r="F20" s="193">
        <f t="shared" si="3"/>
        <v>0</v>
      </c>
      <c r="G20" s="194">
        <f t="shared" si="4"/>
        <v>0</v>
      </c>
      <c r="H20" s="192">
        <f>'ITT Start Order &amp; Calcs'!H53</f>
        <v>0</v>
      </c>
      <c r="I20" s="193" t="s">
        <v>151</v>
      </c>
      <c r="J20" s="193" t="s">
        <v>151</v>
      </c>
      <c r="K20" s="194">
        <f t="shared" si="5"/>
        <v>0</v>
      </c>
      <c r="L20" s="189">
        <f t="shared" si="6"/>
        <v>0</v>
      </c>
      <c r="M20" s="193">
        <f t="shared" si="7"/>
        <v>0</v>
      </c>
      <c r="N20" s="193">
        <f t="shared" si="8"/>
        <v>0</v>
      </c>
      <c r="O20" s="194">
        <f t="shared" si="9"/>
        <v>0</v>
      </c>
      <c r="P20" s="189">
        <f t="shared" si="10"/>
        <v>0</v>
      </c>
      <c r="Q20" s="193">
        <f t="shared" si="11"/>
        <v>0</v>
      </c>
      <c r="R20" s="193">
        <f t="shared" si="12"/>
        <v>0</v>
      </c>
      <c r="S20" s="194">
        <f t="shared" si="13"/>
        <v>0</v>
      </c>
      <c r="T20" s="145">
        <f t="shared" si="0"/>
        <v>0</v>
      </c>
    </row>
    <row r="21" spans="1:20" x14ac:dyDescent="0.2">
      <c r="A21" s="187">
        <v>17</v>
      </c>
      <c r="B21" s="205" t="s">
        <v>177</v>
      </c>
      <c r="C21" s="206" t="s">
        <v>1</v>
      </c>
      <c r="D21" s="189">
        <f t="shared" si="1"/>
        <v>0</v>
      </c>
      <c r="E21" s="193">
        <f t="shared" si="2"/>
        <v>0</v>
      </c>
      <c r="F21" s="193">
        <f t="shared" si="3"/>
        <v>0</v>
      </c>
      <c r="G21" s="194">
        <f t="shared" si="4"/>
        <v>0</v>
      </c>
      <c r="H21" s="192">
        <f>'ITT Start Order &amp; Calcs'!H52</f>
        <v>0</v>
      </c>
      <c r="I21" s="193" t="s">
        <v>151</v>
      </c>
      <c r="J21" s="193" t="s">
        <v>151</v>
      </c>
      <c r="K21" s="194">
        <f t="shared" si="5"/>
        <v>0</v>
      </c>
      <c r="L21" s="189">
        <f t="shared" si="6"/>
        <v>0</v>
      </c>
      <c r="M21" s="193">
        <f t="shared" si="7"/>
        <v>0</v>
      </c>
      <c r="N21" s="193">
        <f t="shared" si="8"/>
        <v>0</v>
      </c>
      <c r="O21" s="194">
        <f t="shared" si="9"/>
        <v>0</v>
      </c>
      <c r="P21" s="189">
        <f t="shared" si="10"/>
        <v>0</v>
      </c>
      <c r="Q21" s="193">
        <f t="shared" si="11"/>
        <v>0</v>
      </c>
      <c r="R21" s="193">
        <f t="shared" si="12"/>
        <v>0</v>
      </c>
      <c r="S21" s="194">
        <f t="shared" si="13"/>
        <v>0</v>
      </c>
      <c r="T21" s="145">
        <f t="shared" si="0"/>
        <v>0</v>
      </c>
    </row>
    <row r="22" spans="1:20" x14ac:dyDescent="0.2">
      <c r="A22" s="187">
        <v>18</v>
      </c>
      <c r="B22" s="205" t="s">
        <v>178</v>
      </c>
      <c r="C22" s="206" t="s">
        <v>1</v>
      </c>
      <c r="D22" s="189">
        <f t="shared" si="1"/>
        <v>0</v>
      </c>
      <c r="E22" s="193">
        <f t="shared" si="2"/>
        <v>0</v>
      </c>
      <c r="F22" s="193">
        <f t="shared" si="3"/>
        <v>0</v>
      </c>
      <c r="G22" s="194">
        <f t="shared" si="4"/>
        <v>0</v>
      </c>
      <c r="H22" s="192">
        <f>'ITT Start Order &amp; Calcs'!H51</f>
        <v>0</v>
      </c>
      <c r="I22" s="193" t="s">
        <v>151</v>
      </c>
      <c r="J22" s="193" t="s">
        <v>151</v>
      </c>
      <c r="K22" s="194">
        <f t="shared" si="5"/>
        <v>0</v>
      </c>
      <c r="L22" s="189">
        <f t="shared" si="6"/>
        <v>0</v>
      </c>
      <c r="M22" s="193">
        <f t="shared" si="7"/>
        <v>0</v>
      </c>
      <c r="N22" s="193">
        <f t="shared" si="8"/>
        <v>0</v>
      </c>
      <c r="O22" s="194">
        <f t="shared" si="9"/>
        <v>0</v>
      </c>
      <c r="P22" s="189">
        <f t="shared" si="10"/>
        <v>0</v>
      </c>
      <c r="Q22" s="193">
        <f t="shared" si="11"/>
        <v>0</v>
      </c>
      <c r="R22" s="193">
        <f t="shared" si="12"/>
        <v>0</v>
      </c>
      <c r="S22" s="194">
        <f t="shared" si="13"/>
        <v>0</v>
      </c>
      <c r="T22" s="145">
        <f t="shared" si="0"/>
        <v>0</v>
      </c>
    </row>
    <row r="23" spans="1:20" x14ac:dyDescent="0.2">
      <c r="A23" s="187">
        <v>19</v>
      </c>
      <c r="B23" s="205" t="s">
        <v>179</v>
      </c>
      <c r="C23" s="206" t="s">
        <v>1</v>
      </c>
      <c r="D23" s="189">
        <f t="shared" si="1"/>
        <v>0</v>
      </c>
      <c r="E23" s="193">
        <f t="shared" si="2"/>
        <v>0</v>
      </c>
      <c r="F23" s="193">
        <f t="shared" si="3"/>
        <v>0</v>
      </c>
      <c r="G23" s="194">
        <f t="shared" si="4"/>
        <v>0</v>
      </c>
      <c r="H23" s="192">
        <f>'ITT Start Order &amp; Calcs'!H50</f>
        <v>0</v>
      </c>
      <c r="I23" s="193" t="s">
        <v>151</v>
      </c>
      <c r="J23" s="193" t="s">
        <v>151</v>
      </c>
      <c r="K23" s="194">
        <f t="shared" si="5"/>
        <v>0</v>
      </c>
      <c r="L23" s="189">
        <f t="shared" si="6"/>
        <v>0</v>
      </c>
      <c r="M23" s="193">
        <f t="shared" si="7"/>
        <v>0</v>
      </c>
      <c r="N23" s="193">
        <f t="shared" si="8"/>
        <v>0</v>
      </c>
      <c r="O23" s="194">
        <f t="shared" si="9"/>
        <v>0</v>
      </c>
      <c r="P23" s="189">
        <f t="shared" si="10"/>
        <v>0</v>
      </c>
      <c r="Q23" s="193">
        <f t="shared" si="11"/>
        <v>0</v>
      </c>
      <c r="R23" s="193">
        <f t="shared" si="12"/>
        <v>0</v>
      </c>
      <c r="S23" s="194">
        <f t="shared" si="13"/>
        <v>0</v>
      </c>
      <c r="T23" s="145">
        <f t="shared" si="0"/>
        <v>0</v>
      </c>
    </row>
    <row r="24" spans="1:20" x14ac:dyDescent="0.2">
      <c r="A24" s="187">
        <v>20</v>
      </c>
      <c r="B24" s="205" t="s">
        <v>180</v>
      </c>
      <c r="C24" s="206" t="s">
        <v>1</v>
      </c>
      <c r="D24" s="189">
        <f t="shared" si="1"/>
        <v>0</v>
      </c>
      <c r="E24" s="193">
        <f t="shared" si="2"/>
        <v>0</v>
      </c>
      <c r="F24" s="193">
        <f t="shared" si="3"/>
        <v>0</v>
      </c>
      <c r="G24" s="194">
        <f t="shared" si="4"/>
        <v>0</v>
      </c>
      <c r="H24" s="192">
        <f>'ITT Start Order &amp; Calcs'!H49</f>
        <v>0</v>
      </c>
      <c r="I24" s="193" t="s">
        <v>151</v>
      </c>
      <c r="J24" s="193" t="s">
        <v>151</v>
      </c>
      <c r="K24" s="194">
        <f t="shared" si="5"/>
        <v>0</v>
      </c>
      <c r="L24" s="189">
        <f t="shared" si="6"/>
        <v>0</v>
      </c>
      <c r="M24" s="193">
        <f t="shared" si="7"/>
        <v>0</v>
      </c>
      <c r="N24" s="193">
        <f t="shared" si="8"/>
        <v>0</v>
      </c>
      <c r="O24" s="194">
        <f t="shared" si="9"/>
        <v>0</v>
      </c>
      <c r="P24" s="189">
        <f t="shared" si="10"/>
        <v>0</v>
      </c>
      <c r="Q24" s="193">
        <f t="shared" si="11"/>
        <v>0</v>
      </c>
      <c r="R24" s="193">
        <f t="shared" si="12"/>
        <v>0</v>
      </c>
      <c r="S24" s="194">
        <f t="shared" si="13"/>
        <v>0</v>
      </c>
      <c r="T24" s="145">
        <f t="shared" si="0"/>
        <v>0</v>
      </c>
    </row>
    <row r="25" spans="1:20" x14ac:dyDescent="0.2">
      <c r="A25" s="187">
        <v>21</v>
      </c>
      <c r="B25" s="205" t="s">
        <v>181</v>
      </c>
      <c r="C25" s="206" t="s">
        <v>1</v>
      </c>
      <c r="D25" s="189">
        <f t="shared" si="1"/>
        <v>0</v>
      </c>
      <c r="E25" s="193">
        <f t="shared" si="2"/>
        <v>0</v>
      </c>
      <c r="F25" s="193">
        <f t="shared" si="3"/>
        <v>0</v>
      </c>
      <c r="G25" s="194">
        <f t="shared" si="4"/>
        <v>0</v>
      </c>
      <c r="H25" s="192">
        <f>'ITT Start Order &amp; Calcs'!H48</f>
        <v>0</v>
      </c>
      <c r="I25" s="193" t="s">
        <v>151</v>
      </c>
      <c r="J25" s="193" t="s">
        <v>151</v>
      </c>
      <c r="K25" s="194">
        <f t="shared" si="5"/>
        <v>0</v>
      </c>
      <c r="L25" s="189">
        <f t="shared" si="6"/>
        <v>0</v>
      </c>
      <c r="M25" s="193">
        <f t="shared" si="7"/>
        <v>0</v>
      </c>
      <c r="N25" s="193">
        <f t="shared" si="8"/>
        <v>0</v>
      </c>
      <c r="O25" s="194">
        <f t="shared" si="9"/>
        <v>0</v>
      </c>
      <c r="P25" s="189">
        <f t="shared" si="10"/>
        <v>0</v>
      </c>
      <c r="Q25" s="193">
        <f t="shared" si="11"/>
        <v>0</v>
      </c>
      <c r="R25" s="193">
        <f t="shared" si="12"/>
        <v>0</v>
      </c>
      <c r="S25" s="194">
        <f t="shared" si="13"/>
        <v>0</v>
      </c>
      <c r="T25" s="145">
        <f t="shared" si="0"/>
        <v>0</v>
      </c>
    </row>
    <row r="26" spans="1:20" x14ac:dyDescent="0.2">
      <c r="A26" s="187">
        <v>22</v>
      </c>
      <c r="B26" s="205" t="s">
        <v>182</v>
      </c>
      <c r="C26" s="206" t="s">
        <v>1</v>
      </c>
      <c r="D26" s="189">
        <f t="shared" si="1"/>
        <v>0</v>
      </c>
      <c r="E26" s="193">
        <f t="shared" si="2"/>
        <v>0</v>
      </c>
      <c r="F26" s="193">
        <f t="shared" si="3"/>
        <v>0</v>
      </c>
      <c r="G26" s="194">
        <f t="shared" si="4"/>
        <v>0</v>
      </c>
      <c r="H26" s="192">
        <f>'ITT Start Order &amp; Calcs'!H47</f>
        <v>0</v>
      </c>
      <c r="I26" s="193" t="s">
        <v>151</v>
      </c>
      <c r="J26" s="193" t="s">
        <v>151</v>
      </c>
      <c r="K26" s="194">
        <f t="shared" si="5"/>
        <v>0</v>
      </c>
      <c r="L26" s="189">
        <f t="shared" si="6"/>
        <v>0</v>
      </c>
      <c r="M26" s="193">
        <f t="shared" si="7"/>
        <v>0</v>
      </c>
      <c r="N26" s="193">
        <f t="shared" si="8"/>
        <v>0</v>
      </c>
      <c r="O26" s="194">
        <f t="shared" si="9"/>
        <v>0</v>
      </c>
      <c r="P26" s="189">
        <f t="shared" si="10"/>
        <v>0</v>
      </c>
      <c r="Q26" s="193">
        <f t="shared" si="11"/>
        <v>0</v>
      </c>
      <c r="R26" s="193">
        <f t="shared" si="12"/>
        <v>0</v>
      </c>
      <c r="S26" s="194">
        <f t="shared" si="13"/>
        <v>0</v>
      </c>
      <c r="T26" s="145">
        <f t="shared" si="0"/>
        <v>0</v>
      </c>
    </row>
    <row r="27" spans="1:20" x14ac:dyDescent="0.2">
      <c r="A27" s="187">
        <v>23</v>
      </c>
      <c r="B27" s="205" t="s">
        <v>183</v>
      </c>
      <c r="C27" s="206" t="s">
        <v>1</v>
      </c>
      <c r="D27" s="189">
        <f t="shared" si="1"/>
        <v>0</v>
      </c>
      <c r="E27" s="193">
        <f t="shared" si="2"/>
        <v>0</v>
      </c>
      <c r="F27" s="193">
        <f t="shared" si="3"/>
        <v>0</v>
      </c>
      <c r="G27" s="194">
        <f t="shared" si="4"/>
        <v>0</v>
      </c>
      <c r="H27" s="192">
        <f>'ITT Start Order &amp; Calcs'!H46</f>
        <v>0</v>
      </c>
      <c r="I27" s="193" t="s">
        <v>151</v>
      </c>
      <c r="J27" s="193" t="s">
        <v>151</v>
      </c>
      <c r="K27" s="194">
        <f t="shared" si="5"/>
        <v>0</v>
      </c>
      <c r="L27" s="189">
        <f t="shared" si="6"/>
        <v>0</v>
      </c>
      <c r="M27" s="193">
        <f t="shared" si="7"/>
        <v>0</v>
      </c>
      <c r="N27" s="193">
        <f t="shared" si="8"/>
        <v>0</v>
      </c>
      <c r="O27" s="194">
        <f t="shared" si="9"/>
        <v>0</v>
      </c>
      <c r="P27" s="189">
        <f t="shared" si="10"/>
        <v>0</v>
      </c>
      <c r="Q27" s="193">
        <f t="shared" si="11"/>
        <v>0</v>
      </c>
      <c r="R27" s="193">
        <f t="shared" si="12"/>
        <v>0</v>
      </c>
      <c r="S27" s="194">
        <f t="shared" si="13"/>
        <v>0</v>
      </c>
      <c r="T27" s="145">
        <f t="shared" si="0"/>
        <v>0</v>
      </c>
    </row>
    <row r="28" spans="1:20" x14ac:dyDescent="0.2">
      <c r="A28" s="187">
        <v>24</v>
      </c>
      <c r="B28" s="205" t="s">
        <v>184</v>
      </c>
      <c r="C28" s="206" t="s">
        <v>1</v>
      </c>
      <c r="D28" s="189">
        <f t="shared" si="1"/>
        <v>0</v>
      </c>
      <c r="E28" s="193">
        <f t="shared" si="2"/>
        <v>0</v>
      </c>
      <c r="F28" s="193">
        <f t="shared" si="3"/>
        <v>0</v>
      </c>
      <c r="G28" s="194">
        <f t="shared" si="4"/>
        <v>0</v>
      </c>
      <c r="H28" s="192">
        <f>'ITT Start Order &amp; Calcs'!H45</f>
        <v>0</v>
      </c>
      <c r="I28" s="193" t="s">
        <v>151</v>
      </c>
      <c r="J28" s="193" t="s">
        <v>151</v>
      </c>
      <c r="K28" s="194">
        <f t="shared" si="5"/>
        <v>0</v>
      </c>
      <c r="L28" s="189">
        <f t="shared" si="6"/>
        <v>0</v>
      </c>
      <c r="M28" s="193">
        <f t="shared" si="7"/>
        <v>0</v>
      </c>
      <c r="N28" s="193">
        <f t="shared" si="8"/>
        <v>0</v>
      </c>
      <c r="O28" s="194">
        <f t="shared" si="9"/>
        <v>0</v>
      </c>
      <c r="P28" s="189">
        <f t="shared" si="10"/>
        <v>0</v>
      </c>
      <c r="Q28" s="193">
        <f t="shared" si="11"/>
        <v>0</v>
      </c>
      <c r="R28" s="193">
        <f t="shared" si="12"/>
        <v>0</v>
      </c>
      <c r="S28" s="194">
        <f t="shared" si="13"/>
        <v>0</v>
      </c>
      <c r="T28" s="145">
        <f t="shared" si="0"/>
        <v>0</v>
      </c>
    </row>
    <row r="29" spans="1:20" x14ac:dyDescent="0.2">
      <c r="A29" s="187">
        <v>25</v>
      </c>
      <c r="B29" s="205" t="s">
        <v>185</v>
      </c>
      <c r="C29" s="206" t="s">
        <v>1</v>
      </c>
      <c r="D29" s="189">
        <f t="shared" si="1"/>
        <v>0</v>
      </c>
      <c r="E29" s="193">
        <f t="shared" si="2"/>
        <v>0</v>
      </c>
      <c r="F29" s="193">
        <f t="shared" si="3"/>
        <v>0</v>
      </c>
      <c r="G29" s="194">
        <f t="shared" si="4"/>
        <v>0</v>
      </c>
      <c r="H29" s="192">
        <f>'ITT Start Order &amp; Calcs'!H44</f>
        <v>0</v>
      </c>
      <c r="I29" s="193" t="s">
        <v>151</v>
      </c>
      <c r="J29" s="193" t="s">
        <v>151</v>
      </c>
      <c r="K29" s="194">
        <f t="shared" si="5"/>
        <v>0</v>
      </c>
      <c r="L29" s="189">
        <f t="shared" si="6"/>
        <v>0</v>
      </c>
      <c r="M29" s="193">
        <f t="shared" si="7"/>
        <v>0</v>
      </c>
      <c r="N29" s="193">
        <f t="shared" si="8"/>
        <v>0</v>
      </c>
      <c r="O29" s="194">
        <f t="shared" si="9"/>
        <v>0</v>
      </c>
      <c r="P29" s="189">
        <f t="shared" si="10"/>
        <v>0</v>
      </c>
      <c r="Q29" s="193">
        <f t="shared" si="11"/>
        <v>0</v>
      </c>
      <c r="R29" s="193">
        <f t="shared" si="12"/>
        <v>0</v>
      </c>
      <c r="S29" s="194">
        <f t="shared" si="13"/>
        <v>0</v>
      </c>
      <c r="T29" s="145">
        <f t="shared" si="0"/>
        <v>0</v>
      </c>
    </row>
    <row r="30" spans="1:20" x14ac:dyDescent="0.2">
      <c r="A30" s="187">
        <v>26</v>
      </c>
      <c r="B30" s="205" t="s">
        <v>186</v>
      </c>
      <c r="C30" s="206" t="s">
        <v>1</v>
      </c>
      <c r="D30" s="189">
        <f t="shared" si="1"/>
        <v>0</v>
      </c>
      <c r="E30" s="193">
        <f t="shared" si="2"/>
        <v>0</v>
      </c>
      <c r="F30" s="193">
        <f t="shared" si="3"/>
        <v>0</v>
      </c>
      <c r="G30" s="194">
        <f t="shared" si="4"/>
        <v>0</v>
      </c>
      <c r="H30" s="192">
        <f>'ITT Start Order &amp; Calcs'!H43</f>
        <v>0</v>
      </c>
      <c r="I30" s="193" t="s">
        <v>151</v>
      </c>
      <c r="J30" s="193" t="s">
        <v>151</v>
      </c>
      <c r="K30" s="194">
        <f t="shared" si="5"/>
        <v>0</v>
      </c>
      <c r="L30" s="189">
        <f t="shared" si="6"/>
        <v>0</v>
      </c>
      <c r="M30" s="193">
        <f t="shared" si="7"/>
        <v>0</v>
      </c>
      <c r="N30" s="193">
        <f t="shared" si="8"/>
        <v>0</v>
      </c>
      <c r="O30" s="194">
        <f t="shared" si="9"/>
        <v>0</v>
      </c>
      <c r="P30" s="189">
        <f t="shared" si="10"/>
        <v>0</v>
      </c>
      <c r="Q30" s="193">
        <f t="shared" si="11"/>
        <v>0</v>
      </c>
      <c r="R30" s="193">
        <f t="shared" si="12"/>
        <v>0</v>
      </c>
      <c r="S30" s="194">
        <f t="shared" si="13"/>
        <v>0</v>
      </c>
      <c r="T30" s="145">
        <f t="shared" si="0"/>
        <v>0</v>
      </c>
    </row>
    <row r="31" spans="1:20" x14ac:dyDescent="0.2">
      <c r="A31" s="187">
        <v>27</v>
      </c>
      <c r="B31" s="205" t="s">
        <v>187</v>
      </c>
      <c r="C31" s="206" t="s">
        <v>1</v>
      </c>
      <c r="D31" s="189">
        <f t="shared" si="1"/>
        <v>0</v>
      </c>
      <c r="E31" s="193">
        <f t="shared" si="2"/>
        <v>0</v>
      </c>
      <c r="F31" s="193">
        <f t="shared" si="3"/>
        <v>0</v>
      </c>
      <c r="G31" s="194">
        <f t="shared" si="4"/>
        <v>0</v>
      </c>
      <c r="H31" s="192">
        <f>'ITT Start Order &amp; Calcs'!H42</f>
        <v>0</v>
      </c>
      <c r="I31" s="193" t="s">
        <v>151</v>
      </c>
      <c r="J31" s="193" t="s">
        <v>151</v>
      </c>
      <c r="K31" s="194">
        <f t="shared" si="5"/>
        <v>0</v>
      </c>
      <c r="L31" s="189">
        <f t="shared" si="6"/>
        <v>0</v>
      </c>
      <c r="M31" s="193">
        <f t="shared" si="7"/>
        <v>0</v>
      </c>
      <c r="N31" s="193">
        <f t="shared" si="8"/>
        <v>0</v>
      </c>
      <c r="O31" s="194">
        <f t="shared" si="9"/>
        <v>0</v>
      </c>
      <c r="P31" s="189">
        <f t="shared" si="10"/>
        <v>0</v>
      </c>
      <c r="Q31" s="193">
        <f t="shared" si="11"/>
        <v>0</v>
      </c>
      <c r="R31" s="193">
        <f t="shared" si="12"/>
        <v>0</v>
      </c>
      <c r="S31" s="194">
        <f t="shared" si="13"/>
        <v>0</v>
      </c>
      <c r="T31" s="145">
        <f t="shared" si="0"/>
        <v>0</v>
      </c>
    </row>
    <row r="32" spans="1:20" x14ac:dyDescent="0.2">
      <c r="A32" s="187">
        <v>28</v>
      </c>
      <c r="B32" s="205" t="s">
        <v>188</v>
      </c>
      <c r="C32" s="206" t="s">
        <v>1</v>
      </c>
      <c r="D32" s="189">
        <f t="shared" si="1"/>
        <v>0</v>
      </c>
      <c r="E32" s="193">
        <f t="shared" si="2"/>
        <v>0</v>
      </c>
      <c r="F32" s="193">
        <f t="shared" si="3"/>
        <v>0</v>
      </c>
      <c r="G32" s="194">
        <f t="shared" si="4"/>
        <v>0</v>
      </c>
      <c r="H32" s="192">
        <f>'ITT Start Order &amp; Calcs'!H41</f>
        <v>0</v>
      </c>
      <c r="I32" s="193" t="s">
        <v>151</v>
      </c>
      <c r="J32" s="193" t="s">
        <v>151</v>
      </c>
      <c r="K32" s="194">
        <f t="shared" si="5"/>
        <v>0</v>
      </c>
      <c r="L32" s="189">
        <f t="shared" si="6"/>
        <v>0</v>
      </c>
      <c r="M32" s="193">
        <f t="shared" si="7"/>
        <v>0</v>
      </c>
      <c r="N32" s="193">
        <f t="shared" si="8"/>
        <v>0</v>
      </c>
      <c r="O32" s="194">
        <f t="shared" si="9"/>
        <v>0</v>
      </c>
      <c r="P32" s="189">
        <f t="shared" si="10"/>
        <v>0</v>
      </c>
      <c r="Q32" s="193">
        <f t="shared" si="11"/>
        <v>0</v>
      </c>
      <c r="R32" s="193">
        <f t="shared" si="12"/>
        <v>0</v>
      </c>
      <c r="S32" s="194">
        <f t="shared" si="13"/>
        <v>0</v>
      </c>
      <c r="T32" s="145">
        <f t="shared" si="0"/>
        <v>0</v>
      </c>
    </row>
    <row r="33" spans="1:37" x14ac:dyDescent="0.2">
      <c r="A33" s="187">
        <v>29</v>
      </c>
      <c r="B33" s="205" t="s">
        <v>189</v>
      </c>
      <c r="C33" s="206" t="s">
        <v>1</v>
      </c>
      <c r="D33" s="189">
        <f t="shared" si="1"/>
        <v>0</v>
      </c>
      <c r="E33" s="193">
        <f t="shared" si="2"/>
        <v>0</v>
      </c>
      <c r="F33" s="193">
        <f t="shared" si="3"/>
        <v>0</v>
      </c>
      <c r="G33" s="194">
        <f t="shared" si="4"/>
        <v>0</v>
      </c>
      <c r="H33" s="192">
        <f>'ITT Start Order &amp; Calcs'!H40</f>
        <v>0</v>
      </c>
      <c r="I33" s="193" t="s">
        <v>151</v>
      </c>
      <c r="J33" s="193" t="s">
        <v>151</v>
      </c>
      <c r="K33" s="194">
        <f t="shared" si="5"/>
        <v>0</v>
      </c>
      <c r="L33" s="189">
        <f t="shared" si="6"/>
        <v>0</v>
      </c>
      <c r="M33" s="193">
        <f t="shared" si="7"/>
        <v>0</v>
      </c>
      <c r="N33" s="193">
        <f t="shared" si="8"/>
        <v>0</v>
      </c>
      <c r="O33" s="194">
        <f t="shared" si="9"/>
        <v>0</v>
      </c>
      <c r="P33" s="189">
        <f t="shared" si="10"/>
        <v>0</v>
      </c>
      <c r="Q33" s="193">
        <f t="shared" si="11"/>
        <v>0</v>
      </c>
      <c r="R33" s="193">
        <f t="shared" si="12"/>
        <v>0</v>
      </c>
      <c r="S33" s="194">
        <f t="shared" si="13"/>
        <v>0</v>
      </c>
      <c r="T33" s="145">
        <f t="shared" si="0"/>
        <v>0</v>
      </c>
    </row>
    <row r="34" spans="1:37" ht="13.5" thickBot="1" x14ac:dyDescent="0.25">
      <c r="A34" s="188">
        <v>30</v>
      </c>
      <c r="B34" s="207" t="s">
        <v>190</v>
      </c>
      <c r="C34" s="208" t="s">
        <v>1</v>
      </c>
      <c r="D34" s="195">
        <f t="shared" si="1"/>
        <v>0</v>
      </c>
      <c r="E34" s="196">
        <f t="shared" si="2"/>
        <v>0</v>
      </c>
      <c r="F34" s="196">
        <f t="shared" si="3"/>
        <v>0</v>
      </c>
      <c r="G34" s="197">
        <f t="shared" si="4"/>
        <v>0</v>
      </c>
      <c r="H34" s="198">
        <f>'ITT Start Order &amp; Calcs'!H39</f>
        <v>0</v>
      </c>
      <c r="I34" s="196" t="s">
        <v>151</v>
      </c>
      <c r="J34" s="196" t="s">
        <v>151</v>
      </c>
      <c r="K34" s="197">
        <f t="shared" si="5"/>
        <v>0</v>
      </c>
      <c r="L34" s="195">
        <f t="shared" si="6"/>
        <v>0</v>
      </c>
      <c r="M34" s="196">
        <f t="shared" si="7"/>
        <v>0</v>
      </c>
      <c r="N34" s="196">
        <f t="shared" si="8"/>
        <v>0</v>
      </c>
      <c r="O34" s="197">
        <f t="shared" si="9"/>
        <v>0</v>
      </c>
      <c r="P34" s="195">
        <f t="shared" si="10"/>
        <v>0</v>
      </c>
      <c r="Q34" s="196">
        <f t="shared" si="11"/>
        <v>0</v>
      </c>
      <c r="R34" s="196">
        <f t="shared" si="12"/>
        <v>0</v>
      </c>
      <c r="S34" s="197">
        <f t="shared" si="13"/>
        <v>0</v>
      </c>
      <c r="T34" s="146">
        <f t="shared" si="0"/>
        <v>0</v>
      </c>
    </row>
    <row r="35" spans="1:37" x14ac:dyDescent="0.2">
      <c r="J35" s="13"/>
      <c r="K35" s="13"/>
    </row>
    <row r="36" spans="1:37" s="15" customFormat="1" x14ac:dyDescent="0.2">
      <c r="A36" s="14"/>
    </row>
    <row r="37" spans="1:37" s="40" customFormat="1" x14ac:dyDescent="0.2">
      <c r="A37" s="122" t="s">
        <v>122</v>
      </c>
    </row>
    <row r="38" spans="1:37" s="23" customFormat="1" ht="13.5" thickBot="1" x14ac:dyDescent="0.25">
      <c r="A38" s="31" t="s">
        <v>191</v>
      </c>
      <c r="I38" s="31" t="s">
        <v>191</v>
      </c>
      <c r="O38" s="31" t="s">
        <v>191</v>
      </c>
    </row>
    <row r="39" spans="1:37" s="24" customFormat="1" x14ac:dyDescent="0.2">
      <c r="A39" s="41"/>
      <c r="B39" s="43"/>
      <c r="C39" s="441" t="s">
        <v>13</v>
      </c>
      <c r="D39" s="442"/>
      <c r="E39" s="442"/>
      <c r="F39" s="442"/>
      <c r="G39" s="442"/>
      <c r="H39" s="443"/>
      <c r="I39" s="441" t="s">
        <v>15</v>
      </c>
      <c r="J39" s="442"/>
      <c r="K39" s="442"/>
      <c r="L39" s="442"/>
      <c r="M39" s="442"/>
      <c r="N39" s="443"/>
      <c r="O39" s="441" t="s">
        <v>16</v>
      </c>
      <c r="P39" s="442"/>
      <c r="Q39" s="442"/>
      <c r="R39" s="442"/>
      <c r="S39" s="442"/>
      <c r="T39" s="443"/>
      <c r="U39" s="43"/>
      <c r="V39" s="86"/>
      <c r="W39" s="86" t="s">
        <v>139</v>
      </c>
      <c r="X39" s="87"/>
      <c r="Y39" s="87"/>
      <c r="Z39" s="87"/>
      <c r="AA39" s="88"/>
      <c r="AB39" s="88"/>
      <c r="AC39" s="88"/>
      <c r="AD39" s="88"/>
      <c r="AE39" s="88"/>
      <c r="AF39" s="90"/>
      <c r="AG39" s="90"/>
      <c r="AH39" s="90"/>
      <c r="AI39" s="90"/>
      <c r="AJ39" s="90"/>
      <c r="AK39" s="23"/>
    </row>
    <row r="40" spans="1:37" s="24" customFormat="1" x14ac:dyDescent="0.2">
      <c r="A40" s="41"/>
      <c r="B40" s="43"/>
      <c r="C40" s="93" t="s">
        <v>97</v>
      </c>
      <c r="D40" s="92" t="s">
        <v>98</v>
      </c>
      <c r="E40" s="92" t="s">
        <v>99</v>
      </c>
      <c r="F40" s="92" t="s">
        <v>100</v>
      </c>
      <c r="G40" s="92" t="s">
        <v>101</v>
      </c>
      <c r="H40" s="444" t="s">
        <v>140</v>
      </c>
      <c r="I40" s="93" t="s">
        <v>97</v>
      </c>
      <c r="J40" s="92" t="s">
        <v>98</v>
      </c>
      <c r="K40" s="92" t="s">
        <v>99</v>
      </c>
      <c r="L40" s="92" t="s">
        <v>100</v>
      </c>
      <c r="M40" s="92" t="s">
        <v>101</v>
      </c>
      <c r="N40" s="444" t="s">
        <v>140</v>
      </c>
      <c r="O40" s="93" t="s">
        <v>97</v>
      </c>
      <c r="P40" s="92" t="s">
        <v>98</v>
      </c>
      <c r="Q40" s="92" t="s">
        <v>99</v>
      </c>
      <c r="R40" s="92" t="s">
        <v>100</v>
      </c>
      <c r="S40" s="92" t="s">
        <v>101</v>
      </c>
      <c r="T40" s="444" t="s">
        <v>140</v>
      </c>
      <c r="U40" s="43"/>
      <c r="V40" s="86" t="s">
        <v>132</v>
      </c>
      <c r="W40" s="86"/>
      <c r="X40" s="86"/>
      <c r="Y40" s="86"/>
      <c r="Z40" s="86"/>
      <c r="AA40" s="89" t="s">
        <v>137</v>
      </c>
      <c r="AB40" s="89"/>
      <c r="AC40" s="89"/>
      <c r="AD40" s="89"/>
      <c r="AE40" s="89"/>
      <c r="AF40" s="91" t="s">
        <v>138</v>
      </c>
      <c r="AG40" s="91"/>
      <c r="AH40" s="91"/>
      <c r="AI40" s="91"/>
      <c r="AJ40" s="91"/>
    </row>
    <row r="41" spans="1:37" s="24" customFormat="1" ht="13.5" thickBot="1" x14ac:dyDescent="0.25">
      <c r="A41" s="41"/>
      <c r="B41" s="43"/>
      <c r="C41" s="94" t="s">
        <v>17</v>
      </c>
      <c r="D41" s="95" t="s">
        <v>17</v>
      </c>
      <c r="E41" s="95" t="s">
        <v>17</v>
      </c>
      <c r="F41" s="95" t="s">
        <v>17</v>
      </c>
      <c r="G41" s="95" t="s">
        <v>17</v>
      </c>
      <c r="H41" s="445"/>
      <c r="I41" s="94" t="s">
        <v>17</v>
      </c>
      <c r="J41" s="95" t="s">
        <v>17</v>
      </c>
      <c r="K41" s="95" t="s">
        <v>17</v>
      </c>
      <c r="L41" s="95" t="s">
        <v>17</v>
      </c>
      <c r="M41" s="95" t="s">
        <v>17</v>
      </c>
      <c r="N41" s="445"/>
      <c r="O41" s="94" t="s">
        <v>17</v>
      </c>
      <c r="P41" s="95" t="s">
        <v>17</v>
      </c>
      <c r="Q41" s="95" t="s">
        <v>17</v>
      </c>
      <c r="R41" s="95" t="s">
        <v>17</v>
      </c>
      <c r="S41" s="95" t="s">
        <v>17</v>
      </c>
      <c r="T41" s="445"/>
      <c r="U41" s="43"/>
      <c r="V41" s="86" t="s">
        <v>133</v>
      </c>
      <c r="W41" s="86" t="s">
        <v>134</v>
      </c>
      <c r="X41" s="86" t="s">
        <v>135</v>
      </c>
      <c r="Y41" s="86" t="s">
        <v>136</v>
      </c>
      <c r="Z41" s="86" t="s">
        <v>101</v>
      </c>
      <c r="AA41" s="89" t="s">
        <v>133</v>
      </c>
      <c r="AB41" s="89" t="s">
        <v>134</v>
      </c>
      <c r="AC41" s="89" t="s">
        <v>135</v>
      </c>
      <c r="AD41" s="89" t="s">
        <v>136</v>
      </c>
      <c r="AE41" s="89" t="s">
        <v>101</v>
      </c>
      <c r="AF41" s="91" t="s">
        <v>133</v>
      </c>
      <c r="AG41" s="91" t="s">
        <v>134</v>
      </c>
      <c r="AH41" s="91" t="s">
        <v>135</v>
      </c>
      <c r="AI41" s="91" t="s">
        <v>136</v>
      </c>
      <c r="AJ41" s="91" t="s">
        <v>101</v>
      </c>
      <c r="AK41" s="24" t="s">
        <v>34</v>
      </c>
    </row>
    <row r="42" spans="1:37" s="23" customFormat="1" x14ac:dyDescent="0.2">
      <c r="A42" s="48">
        <f t="shared" ref="A42:B57" si="14">A5</f>
        <v>1</v>
      </c>
      <c r="B42" s="96" t="str">
        <f t="shared" si="14"/>
        <v>David Redman</v>
      </c>
      <c r="C42" s="211"/>
      <c r="D42" s="210"/>
      <c r="E42" s="210"/>
      <c r="F42" s="210"/>
      <c r="G42" s="210"/>
      <c r="H42" s="199">
        <f t="shared" ref="H42:H71" si="15">Z42+V42+W42+X42+Y42</f>
        <v>0</v>
      </c>
      <c r="I42" s="211"/>
      <c r="J42" s="210">
        <v>2</v>
      </c>
      <c r="K42" s="210"/>
      <c r="L42" s="210"/>
      <c r="M42" s="210"/>
      <c r="N42" s="199">
        <f t="shared" ref="N42:N71" si="16">AE42+AA42+AB42+AC42+AD42</f>
        <v>2</v>
      </c>
      <c r="O42" s="211">
        <v>2</v>
      </c>
      <c r="P42" s="210"/>
      <c r="Q42" s="210"/>
      <c r="R42" s="210"/>
      <c r="S42" s="210"/>
      <c r="T42" s="199">
        <f t="shared" ref="T42:T71" si="17">AJ42+AF42+AG42+AH42+AI42</f>
        <v>2</v>
      </c>
      <c r="U42" s="24"/>
      <c r="V42" s="129">
        <f>IF(C42=1,'fancy pants code'!$E$55,IF(C42=2,'fancy pants code'!$E$56,IF(C42=3,'fancy pants code'!$E$57,IF(C42=4,'fancy pants code'!$E$58,IF(C42=5,'fancy pants code'!$E$59,IF(C42=6,'fancy pants code'!$E$60,IF(C42=7,'fancy pants code'!$E$61,IF(C42=8,'fancy pants code'!$E$62,0))))))))</f>
        <v>0</v>
      </c>
      <c r="W42" s="129">
        <f>IF(D42=1,'fancy pants code'!$E$55,IF(D42=2,'fancy pants code'!$E$56,IF(D42=3,'fancy pants code'!$E$57,IF(D42=4,'fancy pants code'!$E$58,IF(D42=5,'fancy pants code'!$E$59,IF(D42=6,'fancy pants code'!$E$60,IF(D42=7,'fancy pants code'!$E$61,IF(D42=8,'fancy pants code'!$E$62,0))))))))</f>
        <v>0</v>
      </c>
      <c r="X42" s="129">
        <f>IF(E42=1,'fancy pants code'!$E$55,IF(E42=2,'fancy pants code'!$E$56,IF(E42=3,'fancy pants code'!$E$57,IF(E42=4,'fancy pants code'!$E$58,IF(E42=5,'fancy pants code'!$E$59,IF(E42=6,'fancy pants code'!$E$60,IF(E42=7,'fancy pants code'!$E$61,IF(E42=8,'fancy pants code'!$E$62,0))))))))</f>
        <v>0</v>
      </c>
      <c r="Y42" s="129">
        <f>IF(F42=1,'fancy pants code'!$E$55,IF(F42=2,'fancy pants code'!$E$56,IF(F42=3,'fancy pants code'!$E$57,IF(F42=4,'fancy pants code'!$E$58,IF(F42=5,'fancy pants code'!$E$59,IF(F42=6,'fancy pants code'!$E$60,IF(F42=7,'fancy pants code'!$E$61,IF(F42=8,'fancy pants code'!$E$62,0))))))))</f>
        <v>0</v>
      </c>
      <c r="Z42" s="129">
        <f>IF(G42=1,'fancy pants code'!$E$55,IF(G42=2,'fancy pants code'!$E$56,IF(G42=3,'fancy pants code'!$E$57,IF(G42=4,'fancy pants code'!$E$58,IF(G42=5,'fancy pants code'!$E$59,IF(G42=6,'fancy pants code'!$E$60,IF(G42=7,'fancy pants code'!$E$61,IF(G42=8,'fancy pants code'!$E$62,0))))))))</f>
        <v>0</v>
      </c>
      <c r="AA42" s="130">
        <f>IF(I42=1,'fancy pants code'!$E$55,IF(I42=2,'fancy pants code'!$E$56,IF(I42=3,'fancy pants code'!$E$57,IF(I42=4,'fancy pants code'!$E$58,IF(I42=5,'fancy pants code'!$E$59,IF(C42=6,'fancy pants code'!$E$60,IF(I42=7,'fancy pants code'!$E$61,IF(I42=8,'fancy pants code'!$E$62,0))))))))</f>
        <v>0</v>
      </c>
      <c r="AB42" s="130">
        <f>IF(J42=1,'fancy pants code'!$E$55,IF(J42=2,'fancy pants code'!$E$56,IF(J42=3,'fancy pants code'!$E$57,IF(J42=4,'fancy pants code'!$E$58,IF(J42=5,'fancy pants code'!$E$59,IF(D42=6,'fancy pants code'!$E$60,IF(J42=7,'fancy pants code'!$E$61,IF(J42=8,'fancy pants code'!$E$62,0))))))))</f>
        <v>2</v>
      </c>
      <c r="AC42" s="130">
        <f>IF(K42=1,'fancy pants code'!$E$55,IF(K42=2,'fancy pants code'!$E$56,IF(K42=3,'fancy pants code'!$E$57,IF(K42=4,'fancy pants code'!$E$58,IF(K42=5,'fancy pants code'!$E$59,IF(E42=6,'fancy pants code'!$E$60,IF(K42=7,'fancy pants code'!$E$61,IF(K42=8,'fancy pants code'!$E$62,0))))))))</f>
        <v>0</v>
      </c>
      <c r="AD42" s="130">
        <f>IF(L42=1,'fancy pants code'!$E$55,IF(L42=2,'fancy pants code'!$E$56,IF(L42=3,'fancy pants code'!$E$57,IF(L42=4,'fancy pants code'!$E$58,IF(L42=5,'fancy pants code'!$E$59,IF(F42=6,'fancy pants code'!$E$60,IF(L42=7,'fancy pants code'!$E$61,IF(L42=8,'fancy pants code'!$E$62,0))))))))</f>
        <v>0</v>
      </c>
      <c r="AE42" s="130">
        <f>IF(M42=1,'fancy pants code'!$E$55,IF(M42=2,'fancy pants code'!$E$56,IF(M42=3,'fancy pants code'!$E$57,IF(M42=4,'fancy pants code'!$E$58,IF(M42=5,'fancy pants code'!$E$59,IF(G42=6,'fancy pants code'!$E$60,IF(M42=7,'fancy pants code'!$E$61,IF(M42=8,'fancy pants code'!$E$62,0))))))))</f>
        <v>0</v>
      </c>
      <c r="AF42" s="131">
        <f>IF(O42=1,'fancy pants code'!$E$55,IF(O42=2,'fancy pants code'!$E$56,IF(O42=3,'fancy pants code'!$E$57,IF(O42=4,'fancy pants code'!$E$58,IF(O42=5,'fancy pants code'!$E$59,IF(O42=6,'fancy pants code'!$E$60,IF(O42=7,'fancy pants code'!$E$61,IF(O42=8,'fancy pants code'!$E$62,0))))))))</f>
        <v>2</v>
      </c>
      <c r="AG42" s="131">
        <f>IF(P42=1,'fancy pants code'!$E$55,IF(P42=2,'fancy pants code'!$E$56,IF(P42=3,'fancy pants code'!$E$57,IF(P42=4,'fancy pants code'!$E$58,IF(P42=5,'fancy pants code'!$E$59,IF(P42=6,'fancy pants code'!$E$60,IF(P42=7,'fancy pants code'!$E$61,IF(P42=8,'fancy pants code'!$E$62,0))))))))</f>
        <v>0</v>
      </c>
      <c r="AH42" s="131">
        <f>IF(Q42=1,'fancy pants code'!$E$55,IF(Q42=2,'fancy pants code'!$E$56,IF(Q42=3,'fancy pants code'!$E$57,IF(Q42=4,'fancy pants code'!$E$58,IF(Q42=5,'fancy pants code'!$E$59,IF(Q42=6,'fancy pants code'!$E$60,IF(Q42=7,'fancy pants code'!$E$61,IF(Q42=8,'fancy pants code'!$E$62,0))))))))</f>
        <v>0</v>
      </c>
      <c r="AI42" s="131">
        <f>IF(R42=1,'fancy pants code'!$E$55,IF(R42=2,'fancy pants code'!$E$56,IF(R42=3,'fancy pants code'!$E$57,IF(R42=4,'fancy pants code'!$E$58,IF(R42=5,'fancy pants code'!$E$59,IF(R42=6,'fancy pants code'!$E$60,IF(R42=7,'fancy pants code'!$E$61,IF(R42=8,'fancy pants code'!$E$62,0))))))))</f>
        <v>0</v>
      </c>
      <c r="AJ42" s="131">
        <f>IF(S42=1,'fancy pants code'!$E$55,IF(S42=2,'fancy pants code'!$E$56,IF(S42=3,'fancy pants code'!$E$57,IF(S42=4,'fancy pants code'!$E$58,IF(S42=5,'fancy pants code'!$E$59,IF(S42=6,'fancy pants code'!$E$60,IF(S42=7,'fancy pants code'!$E$61,IF(S42=8,'fancy pants code'!$E$62,0))))))))</f>
        <v>0</v>
      </c>
      <c r="AK42" s="140">
        <f>SUM(V42:AJ42)</f>
        <v>4</v>
      </c>
    </row>
    <row r="43" spans="1:37" s="23" customFormat="1" x14ac:dyDescent="0.2">
      <c r="A43" s="49">
        <f t="shared" si="14"/>
        <v>2</v>
      </c>
      <c r="B43" s="103" t="str">
        <f t="shared" si="14"/>
        <v>Grace McLean</v>
      </c>
      <c r="C43" s="211"/>
      <c r="D43" s="212"/>
      <c r="E43" s="212"/>
      <c r="F43" s="212"/>
      <c r="G43" s="212"/>
      <c r="H43" s="200">
        <f>Z43+V43+W43+X43+Y43</f>
        <v>0</v>
      </c>
      <c r="I43" s="211"/>
      <c r="J43" s="212">
        <v>3</v>
      </c>
      <c r="K43" s="212"/>
      <c r="L43" s="212"/>
      <c r="M43" s="212"/>
      <c r="N43" s="200">
        <f t="shared" si="16"/>
        <v>1</v>
      </c>
      <c r="O43" s="211">
        <v>3</v>
      </c>
      <c r="P43" s="212"/>
      <c r="Q43" s="212"/>
      <c r="R43" s="212"/>
      <c r="S43" s="212"/>
      <c r="T43" s="200">
        <f t="shared" si="17"/>
        <v>1</v>
      </c>
      <c r="V43" s="129">
        <f>IF(C43=1,'fancy pants code'!$E$55,IF(C43=2,'fancy pants code'!$E$56,IF(C43=3,'fancy pants code'!$E$57,IF(C43=4,'fancy pants code'!$E$58,IF(C43=5,'fancy pants code'!$E$59,IF(C43=6,'fancy pants code'!$E$60,IF(C43=7,'fancy pants code'!$E$61,IF(C43=8,'fancy pants code'!$E$62,0))))))))</f>
        <v>0</v>
      </c>
      <c r="W43" s="129">
        <f>IF(D43=1,'fancy pants code'!$E$55,IF(D43=2,'fancy pants code'!$E$56,IF(D43=3,'fancy pants code'!$E$57,IF(D43=4,'fancy pants code'!$E$58,IF(D43=5,'fancy pants code'!$E$59,IF(D43=6,'fancy pants code'!$E$60,IF(D43=7,'fancy pants code'!$E$61,IF(D43=8,'fancy pants code'!$E$62,0))))))))</f>
        <v>0</v>
      </c>
      <c r="X43" s="129">
        <f>IF(E43=1,'fancy pants code'!$E$55,IF(E43=2,'fancy pants code'!$E$56,IF(E43=3,'fancy pants code'!$E$57,IF(E43=4,'fancy pants code'!$E$58,IF(E43=5,'fancy pants code'!$E$59,IF(E43=6,'fancy pants code'!$E$60,IF(E43=7,'fancy pants code'!$E$61,IF(E43=8,'fancy pants code'!$E$62,0))))))))</f>
        <v>0</v>
      </c>
      <c r="Y43" s="129">
        <f>IF(F43=1,'fancy pants code'!$E$55,IF(F43=2,'fancy pants code'!$E$56,IF(F43=3,'fancy pants code'!$E$57,IF(F43=4,'fancy pants code'!$E$58,IF(F43=5,'fancy pants code'!$E$59,IF(F43=6,'fancy pants code'!$E$60,IF(F43=7,'fancy pants code'!$E$61,IF(F43=8,'fancy pants code'!$E$62,0))))))))</f>
        <v>0</v>
      </c>
      <c r="Z43" s="129">
        <f>IF(G43=1,'fancy pants code'!$E$55,IF(G43=2,'fancy pants code'!$E$56,IF(G43=3,'fancy pants code'!$E$57,IF(G43=4,'fancy pants code'!$E$58,IF(G43=5,'fancy pants code'!$E$59,IF(G43=6,'fancy pants code'!$E$60,IF(G43=7,'fancy pants code'!$E$61,IF(G43=8,'fancy pants code'!$E$62,0))))))))</f>
        <v>0</v>
      </c>
      <c r="AA43" s="130">
        <f>IF(I43=1,'fancy pants code'!$E$55,IF(I43=2,'fancy pants code'!$E$56,IF(I43=3,'fancy pants code'!$E$57,IF(I43=4,'fancy pants code'!$E$58,IF(I43=5,'fancy pants code'!$E$59,IF(C43=6,'fancy pants code'!$E$60,IF(I43=7,'fancy pants code'!$E$61,IF(I43=8,'fancy pants code'!$E$62,0))))))))</f>
        <v>0</v>
      </c>
      <c r="AB43" s="130">
        <f>IF(J43=1,'fancy pants code'!$E$55,IF(J43=2,'fancy pants code'!$E$56,IF(J43=3,'fancy pants code'!$E$57,IF(J43=4,'fancy pants code'!$E$58,IF(J43=5,'fancy pants code'!$E$59,IF(D43=6,'fancy pants code'!$E$60,IF(J43=7,'fancy pants code'!$E$61,IF(J43=8,'fancy pants code'!$E$62,0))))))))</f>
        <v>1</v>
      </c>
      <c r="AC43" s="130">
        <f>IF(K43=1,'fancy pants code'!$E$55,IF(K43=2,'fancy pants code'!$E$56,IF(K43=3,'fancy pants code'!$E$57,IF(K43=4,'fancy pants code'!$E$58,IF(K43=5,'fancy pants code'!$E$59,IF(E43=6,'fancy pants code'!$E$60,IF(K43=7,'fancy pants code'!$E$61,IF(K43=8,'fancy pants code'!$E$62,0))))))))</f>
        <v>0</v>
      </c>
      <c r="AD43" s="130">
        <f>IF(L43=1,'fancy pants code'!$E$55,IF(L43=2,'fancy pants code'!$E$56,IF(L43=3,'fancy pants code'!$E$57,IF(L43=4,'fancy pants code'!$E$58,IF(L43=5,'fancy pants code'!$E$59,IF(F43=6,'fancy pants code'!$E$60,IF(L43=7,'fancy pants code'!$E$61,IF(L43=8,'fancy pants code'!$E$62,0))))))))</f>
        <v>0</v>
      </c>
      <c r="AE43" s="130">
        <f>IF(M43=1,'fancy pants code'!$E$55,IF(M43=2,'fancy pants code'!$E$56,IF(M43=3,'fancy pants code'!$E$57,IF(M43=4,'fancy pants code'!$E$58,IF(M43=5,'fancy pants code'!$E$59,IF(G43=6,'fancy pants code'!$E$60,IF(M43=7,'fancy pants code'!$E$61,IF(M43=8,'fancy pants code'!$E$62,0))))))))</f>
        <v>0</v>
      </c>
      <c r="AF43" s="131">
        <f>IF(O43=1,'fancy pants code'!$E$55,IF(O43=2,'fancy pants code'!$E$56,IF(O43=3,'fancy pants code'!$E$57,IF(O43=4,'fancy pants code'!$E$58,IF(O43=5,'fancy pants code'!$E$59,IF(O43=6,'fancy pants code'!$E$60,IF(O43=7,'fancy pants code'!$E$61,IF(O43=8,'fancy pants code'!$E$62,0))))))))</f>
        <v>1</v>
      </c>
      <c r="AG43" s="131">
        <f>IF(P43=1,'fancy pants code'!$E$55,IF(P43=2,'fancy pants code'!$E$56,IF(P43=3,'fancy pants code'!$E$57,IF(P43=4,'fancy pants code'!$E$58,IF(P43=5,'fancy pants code'!$E$59,IF(P43=6,'fancy pants code'!$E$60,IF(P43=7,'fancy pants code'!$E$61,IF(P43=8,'fancy pants code'!$E$62,0))))))))</f>
        <v>0</v>
      </c>
      <c r="AH43" s="131">
        <f>IF(Q43=1,'fancy pants code'!$E$55,IF(Q43=2,'fancy pants code'!$E$56,IF(Q43=3,'fancy pants code'!$E$57,IF(Q43=4,'fancy pants code'!$E$58,IF(Q43=5,'fancy pants code'!$E$59,IF(Q43=6,'fancy pants code'!$E$60,IF(Q43=7,'fancy pants code'!$E$61,IF(Q43=8,'fancy pants code'!$E$62,0))))))))</f>
        <v>0</v>
      </c>
      <c r="AI43" s="131">
        <f>IF(R43=1,'fancy pants code'!$E$55,IF(R43=2,'fancy pants code'!$E$56,IF(R43=3,'fancy pants code'!$E$57,IF(R43=4,'fancy pants code'!$E$58,IF(R43=5,'fancy pants code'!$E$59,IF(R43=6,'fancy pants code'!$E$60,IF(R43=7,'fancy pants code'!$E$61,IF(R43=8,'fancy pants code'!$E$62,0))))))))</f>
        <v>0</v>
      </c>
      <c r="AJ43" s="131">
        <f>IF(S43=1,'fancy pants code'!$E$55,IF(S43=2,'fancy pants code'!$E$56,IF(S43=3,'fancy pants code'!$E$57,IF(S43=4,'fancy pants code'!$E$58,IF(S43=5,'fancy pants code'!$E$59,IF(S43=6,'fancy pants code'!$E$60,IF(S43=7,'fancy pants code'!$E$61,IF(S43=8,'fancy pants code'!$E$62,0))))))))</f>
        <v>0</v>
      </c>
      <c r="AK43" s="140">
        <f t="shared" ref="AK43:AK71" si="18">SUM(V43:AJ43)</f>
        <v>2</v>
      </c>
    </row>
    <row r="44" spans="1:37" s="23" customFormat="1" x14ac:dyDescent="0.2">
      <c r="A44" s="49">
        <f t="shared" si="14"/>
        <v>3</v>
      </c>
      <c r="B44" s="103" t="str">
        <f t="shared" si="14"/>
        <v>Adele Whelan</v>
      </c>
      <c r="C44" s="211"/>
      <c r="D44" s="212"/>
      <c r="E44" s="212"/>
      <c r="F44" s="212"/>
      <c r="G44" s="212"/>
      <c r="H44" s="200">
        <f>Z44+V44+W44+X44+Y44</f>
        <v>0</v>
      </c>
      <c r="I44" s="211"/>
      <c r="J44" s="212"/>
      <c r="K44" s="212"/>
      <c r="L44" s="212"/>
      <c r="M44" s="212"/>
      <c r="N44" s="200">
        <f t="shared" si="16"/>
        <v>0</v>
      </c>
      <c r="O44" s="211"/>
      <c r="P44" s="212"/>
      <c r="Q44" s="212"/>
      <c r="R44" s="212"/>
      <c r="S44" s="212"/>
      <c r="T44" s="200">
        <f t="shared" si="17"/>
        <v>0</v>
      </c>
      <c r="V44" s="129">
        <f>IF(C44=1,'fancy pants code'!$E$55,IF(C44=2,'fancy pants code'!$E$56,IF(C44=3,'fancy pants code'!$E$57,IF(C44=4,'fancy pants code'!$E$58,IF(C44=5,'fancy pants code'!$E$59,IF(C44=6,'fancy pants code'!$E$60,IF(C44=7,'fancy pants code'!$E$61,IF(C44=8,'fancy pants code'!$E$62,0))))))))</f>
        <v>0</v>
      </c>
      <c r="W44" s="129">
        <f>IF(D44=1,'fancy pants code'!$E$55,IF(D44=2,'fancy pants code'!$E$56,IF(D44=3,'fancy pants code'!$E$57,IF(D44=4,'fancy pants code'!$E$58,IF(D44=5,'fancy pants code'!$E$59,IF(D44=6,'fancy pants code'!$E$60,IF(D44=7,'fancy pants code'!$E$61,IF(D44=8,'fancy pants code'!$E$62,0))))))))</f>
        <v>0</v>
      </c>
      <c r="X44" s="129">
        <f>IF(E44=1,'fancy pants code'!$E$55,IF(E44=2,'fancy pants code'!$E$56,IF(E44=3,'fancy pants code'!$E$57,IF(E44=4,'fancy pants code'!$E$58,IF(E44=5,'fancy pants code'!$E$59,IF(E44=6,'fancy pants code'!$E$60,IF(E44=7,'fancy pants code'!$E$61,IF(E44=8,'fancy pants code'!$E$62,0))))))))</f>
        <v>0</v>
      </c>
      <c r="Y44" s="129">
        <f>IF(F44=1,'fancy pants code'!$E$55,IF(F44=2,'fancy pants code'!$E$56,IF(F44=3,'fancy pants code'!$E$57,IF(F44=4,'fancy pants code'!$E$58,IF(F44=5,'fancy pants code'!$E$59,IF(F44=6,'fancy pants code'!$E$60,IF(F44=7,'fancy pants code'!$E$61,IF(F44=8,'fancy pants code'!$E$62,0))))))))</f>
        <v>0</v>
      </c>
      <c r="Z44" s="129">
        <f>IF(G44=1,'fancy pants code'!$E$55,IF(G44=2,'fancy pants code'!$E$56,IF(G44=3,'fancy pants code'!$E$57,IF(G44=4,'fancy pants code'!$E$58,IF(G44=5,'fancy pants code'!$E$59,IF(G44=6,'fancy pants code'!$E$60,IF(G44=7,'fancy pants code'!$E$61,IF(G44=8,'fancy pants code'!$E$62,0))))))))</f>
        <v>0</v>
      </c>
      <c r="AA44" s="130">
        <f>IF(I44=1,'fancy pants code'!$E$55,IF(I44=2,'fancy pants code'!$E$56,IF(I44=3,'fancy pants code'!$E$57,IF(I44=4,'fancy pants code'!$E$58,IF(I44=5,'fancy pants code'!$E$59,IF(C44=6,'fancy pants code'!$E$60,IF(I44=7,'fancy pants code'!$E$61,IF(I44=8,'fancy pants code'!$E$62,0))))))))</f>
        <v>0</v>
      </c>
      <c r="AB44" s="130">
        <f>IF(J44=1,'fancy pants code'!$E$55,IF(J44=2,'fancy pants code'!$E$56,IF(J44=3,'fancy pants code'!$E$57,IF(J44=4,'fancy pants code'!$E$58,IF(J44=5,'fancy pants code'!$E$59,IF(D44=6,'fancy pants code'!$E$60,IF(J44=7,'fancy pants code'!$E$61,IF(J44=8,'fancy pants code'!$E$62,0))))))))</f>
        <v>0</v>
      </c>
      <c r="AC44" s="130">
        <f>IF(K44=1,'fancy pants code'!$E$55,IF(K44=2,'fancy pants code'!$E$56,IF(K44=3,'fancy pants code'!$E$57,IF(K44=4,'fancy pants code'!$E$58,IF(K44=5,'fancy pants code'!$E$59,IF(E44=6,'fancy pants code'!$E$60,IF(K44=7,'fancy pants code'!$E$61,IF(K44=8,'fancy pants code'!$E$62,0))))))))</f>
        <v>0</v>
      </c>
      <c r="AD44" s="130">
        <f>IF(L44=1,'fancy pants code'!$E$55,IF(L44=2,'fancy pants code'!$E$56,IF(L44=3,'fancy pants code'!$E$57,IF(L44=4,'fancy pants code'!$E$58,IF(L44=5,'fancy pants code'!$E$59,IF(F44=6,'fancy pants code'!$E$60,IF(L44=7,'fancy pants code'!$E$61,IF(L44=8,'fancy pants code'!$E$62,0))))))))</f>
        <v>0</v>
      </c>
      <c r="AE44" s="130">
        <f>IF(M44=1,'fancy pants code'!$E$55,IF(M44=2,'fancy pants code'!$E$56,IF(M44=3,'fancy pants code'!$E$57,IF(M44=4,'fancy pants code'!$E$58,IF(M44=5,'fancy pants code'!$E$59,IF(G44=6,'fancy pants code'!$E$60,IF(M44=7,'fancy pants code'!$E$61,IF(M44=8,'fancy pants code'!$E$62,0))))))))</f>
        <v>0</v>
      </c>
      <c r="AF44" s="131">
        <f>IF(O44=1,'fancy pants code'!$E$55,IF(O44=2,'fancy pants code'!$E$56,IF(O44=3,'fancy pants code'!$E$57,IF(O44=4,'fancy pants code'!$E$58,IF(O44=5,'fancy pants code'!$E$59,IF(O44=6,'fancy pants code'!$E$60,IF(O44=7,'fancy pants code'!$E$61,IF(O44=8,'fancy pants code'!$E$62,0))))))))</f>
        <v>0</v>
      </c>
      <c r="AG44" s="131">
        <f>IF(P44=1,'fancy pants code'!$E$55,IF(P44=2,'fancy pants code'!$E$56,IF(P44=3,'fancy pants code'!$E$57,IF(P44=4,'fancy pants code'!$E$58,IF(P44=5,'fancy pants code'!$E$59,IF(P44=6,'fancy pants code'!$E$60,IF(P44=7,'fancy pants code'!$E$61,IF(P44=8,'fancy pants code'!$E$62,0))))))))</f>
        <v>0</v>
      </c>
      <c r="AH44" s="131">
        <f>IF(Q44=1,'fancy pants code'!$E$55,IF(Q44=2,'fancy pants code'!$E$56,IF(Q44=3,'fancy pants code'!$E$57,IF(Q44=4,'fancy pants code'!$E$58,IF(Q44=5,'fancy pants code'!$E$59,IF(Q44=6,'fancy pants code'!$E$60,IF(Q44=7,'fancy pants code'!$E$61,IF(Q44=8,'fancy pants code'!$E$62,0))))))))</f>
        <v>0</v>
      </c>
      <c r="AI44" s="131">
        <f>IF(R44=1,'fancy pants code'!$E$55,IF(R44=2,'fancy pants code'!$E$56,IF(R44=3,'fancy pants code'!$E$57,IF(R44=4,'fancy pants code'!$E$58,IF(R44=5,'fancy pants code'!$E$59,IF(R44=6,'fancy pants code'!$E$60,IF(R44=7,'fancy pants code'!$E$61,IF(R44=8,'fancy pants code'!$E$62,0))))))))</f>
        <v>0</v>
      </c>
      <c r="AJ44" s="131">
        <f>IF(S44=1,'fancy pants code'!$E$55,IF(S44=2,'fancy pants code'!$E$56,IF(S44=3,'fancy pants code'!$E$57,IF(S44=4,'fancy pants code'!$E$58,IF(S44=5,'fancy pants code'!$E$59,IF(S44=6,'fancy pants code'!$E$60,IF(S44=7,'fancy pants code'!$E$61,IF(S44=8,'fancy pants code'!$E$62,0))))))))</f>
        <v>0</v>
      </c>
      <c r="AK44" s="140">
        <f t="shared" si="18"/>
        <v>0</v>
      </c>
    </row>
    <row r="45" spans="1:37" s="23" customFormat="1" x14ac:dyDescent="0.2">
      <c r="A45" s="49">
        <f t="shared" si="14"/>
        <v>4</v>
      </c>
      <c r="B45" s="103" t="str">
        <f t="shared" si="14"/>
        <v>Robyn Baker</v>
      </c>
      <c r="C45" s="211"/>
      <c r="D45" s="212"/>
      <c r="E45" s="212"/>
      <c r="F45" s="212"/>
      <c r="G45" s="212"/>
      <c r="H45" s="200">
        <f t="shared" si="15"/>
        <v>0</v>
      </c>
      <c r="I45" s="211"/>
      <c r="J45" s="212"/>
      <c r="K45" s="212"/>
      <c r="L45" s="212"/>
      <c r="M45" s="212"/>
      <c r="N45" s="200">
        <f t="shared" si="16"/>
        <v>0</v>
      </c>
      <c r="O45" s="211"/>
      <c r="P45" s="212"/>
      <c r="Q45" s="212"/>
      <c r="R45" s="212"/>
      <c r="S45" s="212"/>
      <c r="T45" s="200">
        <f t="shared" si="17"/>
        <v>0</v>
      </c>
      <c r="V45" s="129">
        <f>IF(C45=1,'fancy pants code'!$E$55,IF(C45=2,'fancy pants code'!$E$56,IF(C45=3,'fancy pants code'!$E$57,IF(C45=4,'fancy pants code'!$E$58,IF(C45=5,'fancy pants code'!$E$59,IF(C45=6,'fancy pants code'!$E$60,IF(C45=7,'fancy pants code'!$E$61,IF(C45=8,'fancy pants code'!$E$62,0))))))))</f>
        <v>0</v>
      </c>
      <c r="W45" s="129">
        <f>IF(D45=1,'fancy pants code'!$E$55,IF(D45=2,'fancy pants code'!$E$56,IF(D45=3,'fancy pants code'!$E$57,IF(D45=4,'fancy pants code'!$E$58,IF(D45=5,'fancy pants code'!$E$59,IF(D45=6,'fancy pants code'!$E$60,IF(D45=7,'fancy pants code'!$E$61,IF(D45=8,'fancy pants code'!$E$62,0))))))))</f>
        <v>0</v>
      </c>
      <c r="X45" s="129">
        <f>IF(E45=1,'fancy pants code'!$E$55,IF(E45=2,'fancy pants code'!$E$56,IF(E45=3,'fancy pants code'!$E$57,IF(E45=4,'fancy pants code'!$E$58,IF(E45=5,'fancy pants code'!$E$59,IF(E45=6,'fancy pants code'!$E$60,IF(E45=7,'fancy pants code'!$E$61,IF(E45=8,'fancy pants code'!$E$62,0))))))))</f>
        <v>0</v>
      </c>
      <c r="Y45" s="129">
        <f>IF(F45=1,'fancy pants code'!$E$55,IF(F45=2,'fancy pants code'!$E$56,IF(F45=3,'fancy pants code'!$E$57,IF(F45=4,'fancy pants code'!$E$58,IF(F45=5,'fancy pants code'!$E$59,IF(F45=6,'fancy pants code'!$E$60,IF(F45=7,'fancy pants code'!$E$61,IF(F45=8,'fancy pants code'!$E$62,0))))))))</f>
        <v>0</v>
      </c>
      <c r="Z45" s="129">
        <f>IF(G45=1,'fancy pants code'!$E$55,IF(G45=2,'fancy pants code'!$E$56,IF(G45=3,'fancy pants code'!$E$57,IF(G45=4,'fancy pants code'!$E$58,IF(G45=5,'fancy pants code'!$E$59,IF(G45=6,'fancy pants code'!$E$60,IF(G45=7,'fancy pants code'!$E$61,IF(G45=8,'fancy pants code'!$E$62,0))))))))</f>
        <v>0</v>
      </c>
      <c r="AA45" s="130">
        <f>IF(I45=1,'fancy pants code'!$E$55,IF(I45=2,'fancy pants code'!$E$56,IF(I45=3,'fancy pants code'!$E$57,IF(I45=4,'fancy pants code'!$E$58,IF(I45=5,'fancy pants code'!$E$59,IF(C45=6,'fancy pants code'!$E$60,IF(I45=7,'fancy pants code'!$E$61,IF(I45=8,'fancy pants code'!$E$62,0))))))))</f>
        <v>0</v>
      </c>
      <c r="AB45" s="130">
        <f>IF(J45=1,'fancy pants code'!$E$55,IF(J45=2,'fancy pants code'!$E$56,IF(J45=3,'fancy pants code'!$E$57,IF(J45=4,'fancy pants code'!$E$58,IF(J45=5,'fancy pants code'!$E$59,IF(D45=6,'fancy pants code'!$E$60,IF(J45=7,'fancy pants code'!$E$61,IF(J45=8,'fancy pants code'!$E$62,0))))))))</f>
        <v>0</v>
      </c>
      <c r="AC45" s="130">
        <f>IF(K45=1,'fancy pants code'!$E$55,IF(K45=2,'fancy pants code'!$E$56,IF(K45=3,'fancy pants code'!$E$57,IF(K45=4,'fancy pants code'!$E$58,IF(K45=5,'fancy pants code'!$E$59,IF(E45=6,'fancy pants code'!$E$60,IF(K45=7,'fancy pants code'!$E$61,IF(K45=8,'fancy pants code'!$E$62,0))))))))</f>
        <v>0</v>
      </c>
      <c r="AD45" s="130">
        <f>IF(L45=1,'fancy pants code'!$E$55,IF(L45=2,'fancy pants code'!$E$56,IF(L45=3,'fancy pants code'!$E$57,IF(L45=4,'fancy pants code'!$E$58,IF(L45=5,'fancy pants code'!$E$59,IF(F45=6,'fancy pants code'!$E$60,IF(L45=7,'fancy pants code'!$E$61,IF(L45=8,'fancy pants code'!$E$62,0))))))))</f>
        <v>0</v>
      </c>
      <c r="AE45" s="130">
        <f>IF(M45=1,'fancy pants code'!$E$55,IF(M45=2,'fancy pants code'!$E$56,IF(M45=3,'fancy pants code'!$E$57,IF(M45=4,'fancy pants code'!$E$58,IF(M45=5,'fancy pants code'!$E$59,IF(G45=6,'fancy pants code'!$E$60,IF(M45=7,'fancy pants code'!$E$61,IF(M45=8,'fancy pants code'!$E$62,0))))))))</f>
        <v>0</v>
      </c>
      <c r="AF45" s="131">
        <f>IF(O45=1,'fancy pants code'!$E$55,IF(O45=2,'fancy pants code'!$E$56,IF(O45=3,'fancy pants code'!$E$57,IF(O45=4,'fancy pants code'!$E$58,IF(O45=5,'fancy pants code'!$E$59,IF(O45=6,'fancy pants code'!$E$60,IF(O45=7,'fancy pants code'!$E$61,IF(O45=8,'fancy pants code'!$E$62,0))))))))</f>
        <v>0</v>
      </c>
      <c r="AG45" s="131">
        <f>IF(P45=1,'fancy pants code'!$E$55,IF(P45=2,'fancy pants code'!$E$56,IF(P45=3,'fancy pants code'!$E$57,IF(P45=4,'fancy pants code'!$E$58,IF(P45=5,'fancy pants code'!$E$59,IF(P45=6,'fancy pants code'!$E$60,IF(P45=7,'fancy pants code'!$E$61,IF(P45=8,'fancy pants code'!$E$62,0))))))))</f>
        <v>0</v>
      </c>
      <c r="AH45" s="131">
        <f>IF(Q45=1,'fancy pants code'!$E$55,IF(Q45=2,'fancy pants code'!$E$56,IF(Q45=3,'fancy pants code'!$E$57,IF(Q45=4,'fancy pants code'!$E$58,IF(Q45=5,'fancy pants code'!$E$59,IF(Q45=6,'fancy pants code'!$E$60,IF(Q45=7,'fancy pants code'!$E$61,IF(Q45=8,'fancy pants code'!$E$62,0))))))))</f>
        <v>0</v>
      </c>
      <c r="AI45" s="131">
        <f>IF(R45=1,'fancy pants code'!$E$55,IF(R45=2,'fancy pants code'!$E$56,IF(R45=3,'fancy pants code'!$E$57,IF(R45=4,'fancy pants code'!$E$58,IF(R45=5,'fancy pants code'!$E$59,IF(R45=6,'fancy pants code'!$E$60,IF(R45=7,'fancy pants code'!$E$61,IF(R45=8,'fancy pants code'!$E$62,0))))))))</f>
        <v>0</v>
      </c>
      <c r="AJ45" s="131">
        <f>IF(S45=1,'fancy pants code'!$E$55,IF(S45=2,'fancy pants code'!$E$56,IF(S45=3,'fancy pants code'!$E$57,IF(S45=4,'fancy pants code'!$E$58,IF(S45=5,'fancy pants code'!$E$59,IF(S45=6,'fancy pants code'!$E$60,IF(S45=7,'fancy pants code'!$E$61,IF(S45=8,'fancy pants code'!$E$62,0))))))))</f>
        <v>0</v>
      </c>
      <c r="AK45" s="140">
        <f t="shared" si="18"/>
        <v>0</v>
      </c>
    </row>
    <row r="46" spans="1:37" s="23" customFormat="1" x14ac:dyDescent="0.2">
      <c r="A46" s="49">
        <f t="shared" si="14"/>
        <v>5</v>
      </c>
      <c r="B46" s="103" t="str">
        <f t="shared" si="14"/>
        <v>Mark Mason</v>
      </c>
      <c r="C46" s="211"/>
      <c r="D46" s="212"/>
      <c r="E46" s="212"/>
      <c r="F46" s="212"/>
      <c r="G46" s="212"/>
      <c r="H46" s="200">
        <f t="shared" si="15"/>
        <v>0</v>
      </c>
      <c r="I46" s="211"/>
      <c r="J46" s="212">
        <v>1</v>
      </c>
      <c r="K46" s="212"/>
      <c r="L46" s="212"/>
      <c r="M46" s="212"/>
      <c r="N46" s="200">
        <f t="shared" si="16"/>
        <v>3</v>
      </c>
      <c r="O46" s="211">
        <v>1</v>
      </c>
      <c r="P46" s="212"/>
      <c r="Q46" s="212"/>
      <c r="R46" s="212"/>
      <c r="S46" s="212"/>
      <c r="T46" s="200">
        <f t="shared" si="17"/>
        <v>3</v>
      </c>
      <c r="V46" s="129">
        <f>IF(C46=1,'fancy pants code'!$E$55,IF(C46=2,'fancy pants code'!$E$56,IF(C46=3,'fancy pants code'!$E$57,IF(C46=4,'fancy pants code'!$E$58,IF(C46=5,'fancy pants code'!$E$59,IF(C46=6,'fancy pants code'!$E$60,IF(C46=7,'fancy pants code'!$E$61,IF(C46=8,'fancy pants code'!$E$62,0))))))))</f>
        <v>0</v>
      </c>
      <c r="W46" s="129">
        <f>IF(D46=1,'fancy pants code'!$E$55,IF(D46=2,'fancy pants code'!$E$56,IF(D46=3,'fancy pants code'!$E$57,IF(D46=4,'fancy pants code'!$E$58,IF(D46=5,'fancy pants code'!$E$59,IF(D46=6,'fancy pants code'!$E$60,IF(D46=7,'fancy pants code'!$E$61,IF(D46=8,'fancy pants code'!$E$62,0))))))))</f>
        <v>0</v>
      </c>
      <c r="X46" s="129">
        <f>IF(E46=1,'fancy pants code'!$E$55,IF(E46=2,'fancy pants code'!$E$56,IF(E46=3,'fancy pants code'!$E$57,IF(E46=4,'fancy pants code'!$E$58,IF(E46=5,'fancy pants code'!$E$59,IF(E46=6,'fancy pants code'!$E$60,IF(E46=7,'fancy pants code'!$E$61,IF(E46=8,'fancy pants code'!$E$62,0))))))))</f>
        <v>0</v>
      </c>
      <c r="Y46" s="129">
        <f>IF(F46=1,'fancy pants code'!$E$55,IF(F46=2,'fancy pants code'!$E$56,IF(F46=3,'fancy pants code'!$E$57,IF(F46=4,'fancy pants code'!$E$58,IF(F46=5,'fancy pants code'!$E$59,IF(F46=6,'fancy pants code'!$E$60,IF(F46=7,'fancy pants code'!$E$61,IF(F46=8,'fancy pants code'!$E$62,0))))))))</f>
        <v>0</v>
      </c>
      <c r="Z46" s="129">
        <f>IF(G46=1,'fancy pants code'!$E$55,IF(G46=2,'fancy pants code'!$E$56,IF(G46=3,'fancy pants code'!$E$57,IF(G46=4,'fancy pants code'!$E$58,IF(G46=5,'fancy pants code'!$E$59,IF(G46=6,'fancy pants code'!$E$60,IF(G46=7,'fancy pants code'!$E$61,IF(G46=8,'fancy pants code'!$E$62,0))))))))</f>
        <v>0</v>
      </c>
      <c r="AA46" s="130">
        <f>IF(I46=1,'fancy pants code'!$E$55,IF(I46=2,'fancy pants code'!$E$56,IF(I46=3,'fancy pants code'!$E$57,IF(I46=4,'fancy pants code'!$E$58,IF(I46=5,'fancy pants code'!$E$59,IF(C46=6,'fancy pants code'!$E$60,IF(I46=7,'fancy pants code'!$E$61,IF(I46=8,'fancy pants code'!$E$62,0))))))))</f>
        <v>0</v>
      </c>
      <c r="AB46" s="130">
        <f>IF(J46=1,'fancy pants code'!$E$55,IF(J46=2,'fancy pants code'!$E$56,IF(J46=3,'fancy pants code'!$E$57,IF(J46=4,'fancy pants code'!$E$58,IF(J46=5,'fancy pants code'!$E$59,IF(D46=6,'fancy pants code'!$E$60,IF(J46=7,'fancy pants code'!$E$61,IF(J46=8,'fancy pants code'!$E$62,0))))))))</f>
        <v>3</v>
      </c>
      <c r="AC46" s="130">
        <f>IF(K46=1,'fancy pants code'!$E$55,IF(K46=2,'fancy pants code'!$E$56,IF(K46=3,'fancy pants code'!$E$57,IF(K46=4,'fancy pants code'!$E$58,IF(K46=5,'fancy pants code'!$E$59,IF(E46=6,'fancy pants code'!$E$60,IF(K46=7,'fancy pants code'!$E$61,IF(K46=8,'fancy pants code'!$E$62,0))))))))</f>
        <v>0</v>
      </c>
      <c r="AD46" s="130">
        <f>IF(L46=1,'fancy pants code'!$E$55,IF(L46=2,'fancy pants code'!$E$56,IF(L46=3,'fancy pants code'!$E$57,IF(L46=4,'fancy pants code'!$E$58,IF(L46=5,'fancy pants code'!$E$59,IF(F46=6,'fancy pants code'!$E$60,IF(L46=7,'fancy pants code'!$E$61,IF(L46=8,'fancy pants code'!$E$62,0))))))))</f>
        <v>0</v>
      </c>
      <c r="AE46" s="130">
        <f>IF(M46=1,'fancy pants code'!$E$55,IF(M46=2,'fancy pants code'!$E$56,IF(M46=3,'fancy pants code'!$E$57,IF(M46=4,'fancy pants code'!$E$58,IF(M46=5,'fancy pants code'!$E$59,IF(G46=6,'fancy pants code'!$E$60,IF(M46=7,'fancy pants code'!$E$61,IF(M46=8,'fancy pants code'!$E$62,0))))))))</f>
        <v>0</v>
      </c>
      <c r="AF46" s="131">
        <f>IF(O46=1,'fancy pants code'!$E$55,IF(O46=2,'fancy pants code'!$E$56,IF(O46=3,'fancy pants code'!$E$57,IF(O46=4,'fancy pants code'!$E$58,IF(O46=5,'fancy pants code'!$E$59,IF(O46=6,'fancy pants code'!$E$60,IF(O46=7,'fancy pants code'!$E$61,IF(O46=8,'fancy pants code'!$E$62,0))))))))</f>
        <v>3</v>
      </c>
      <c r="AG46" s="131">
        <f>IF(P46=1,'fancy pants code'!$E$55,IF(P46=2,'fancy pants code'!$E$56,IF(P46=3,'fancy pants code'!$E$57,IF(P46=4,'fancy pants code'!$E$58,IF(P46=5,'fancy pants code'!$E$59,IF(P46=6,'fancy pants code'!$E$60,IF(P46=7,'fancy pants code'!$E$61,IF(P46=8,'fancy pants code'!$E$62,0))))))))</f>
        <v>0</v>
      </c>
      <c r="AH46" s="131">
        <f>IF(Q46=1,'fancy pants code'!$E$55,IF(Q46=2,'fancy pants code'!$E$56,IF(Q46=3,'fancy pants code'!$E$57,IF(Q46=4,'fancy pants code'!$E$58,IF(Q46=5,'fancy pants code'!$E$59,IF(Q46=6,'fancy pants code'!$E$60,IF(Q46=7,'fancy pants code'!$E$61,IF(Q46=8,'fancy pants code'!$E$62,0))))))))</f>
        <v>0</v>
      </c>
      <c r="AI46" s="131">
        <f>IF(R46=1,'fancy pants code'!$E$55,IF(R46=2,'fancy pants code'!$E$56,IF(R46=3,'fancy pants code'!$E$57,IF(R46=4,'fancy pants code'!$E$58,IF(R46=5,'fancy pants code'!$E$59,IF(R46=6,'fancy pants code'!$E$60,IF(R46=7,'fancy pants code'!$E$61,IF(R46=8,'fancy pants code'!$E$62,0))))))))</f>
        <v>0</v>
      </c>
      <c r="AJ46" s="131">
        <f>IF(S46=1,'fancy pants code'!$E$55,IF(S46=2,'fancy pants code'!$E$56,IF(S46=3,'fancy pants code'!$E$57,IF(S46=4,'fancy pants code'!$E$58,IF(S46=5,'fancy pants code'!$E$59,IF(S46=6,'fancy pants code'!$E$60,IF(S46=7,'fancy pants code'!$E$61,IF(S46=8,'fancy pants code'!$E$62,0))))))))</f>
        <v>0</v>
      </c>
      <c r="AK46" s="140">
        <f t="shared" si="18"/>
        <v>6</v>
      </c>
    </row>
    <row r="47" spans="1:37" s="23" customFormat="1" x14ac:dyDescent="0.2">
      <c r="A47" s="49">
        <f t="shared" si="14"/>
        <v>6</v>
      </c>
      <c r="B47" s="103" t="str">
        <f t="shared" si="14"/>
        <v>Janine Vavasseur</v>
      </c>
      <c r="C47" s="211"/>
      <c r="D47" s="212"/>
      <c r="E47" s="212"/>
      <c r="F47" s="212"/>
      <c r="G47" s="212"/>
      <c r="H47" s="200">
        <f t="shared" si="15"/>
        <v>0</v>
      </c>
      <c r="I47" s="211"/>
      <c r="J47" s="212"/>
      <c r="K47" s="212"/>
      <c r="L47" s="212"/>
      <c r="M47" s="212"/>
      <c r="N47" s="200">
        <f t="shared" si="16"/>
        <v>0</v>
      </c>
      <c r="O47" s="211"/>
      <c r="P47" s="212"/>
      <c r="Q47" s="212"/>
      <c r="R47" s="212"/>
      <c r="S47" s="212"/>
      <c r="T47" s="200">
        <f t="shared" si="17"/>
        <v>0</v>
      </c>
      <c r="V47" s="129">
        <f>IF(C47=1,'fancy pants code'!$E$55,IF(C47=2,'fancy pants code'!$E$56,IF(C47=3,'fancy pants code'!$E$57,IF(C47=4,'fancy pants code'!$E$58,IF(C47=5,'fancy pants code'!$E$59,IF(C47=6,'fancy pants code'!$E$60,IF(C47=7,'fancy pants code'!$E$61,IF(C47=8,'fancy pants code'!$E$62,0))))))))</f>
        <v>0</v>
      </c>
      <c r="W47" s="129">
        <f>IF(D47=1,'fancy pants code'!$E$55,IF(D47=2,'fancy pants code'!$E$56,IF(D47=3,'fancy pants code'!$E$57,IF(D47=4,'fancy pants code'!$E$58,IF(D47=5,'fancy pants code'!$E$59,IF(D47=6,'fancy pants code'!$E$60,IF(D47=7,'fancy pants code'!$E$61,IF(D47=8,'fancy pants code'!$E$62,0))))))))</f>
        <v>0</v>
      </c>
      <c r="X47" s="129">
        <f>IF(E47=1,'fancy pants code'!$E$55,IF(E47=2,'fancy pants code'!$E$56,IF(E47=3,'fancy pants code'!$E$57,IF(E47=4,'fancy pants code'!$E$58,IF(E47=5,'fancy pants code'!$E$59,IF(E47=6,'fancy pants code'!$E$60,IF(E47=7,'fancy pants code'!$E$61,IF(E47=8,'fancy pants code'!$E$62,0))))))))</f>
        <v>0</v>
      </c>
      <c r="Y47" s="129">
        <f>IF(F47=1,'fancy pants code'!$E$55,IF(F47=2,'fancy pants code'!$E$56,IF(F47=3,'fancy pants code'!$E$57,IF(F47=4,'fancy pants code'!$E$58,IF(F47=5,'fancy pants code'!$E$59,IF(F47=6,'fancy pants code'!$E$60,IF(F47=7,'fancy pants code'!$E$61,IF(F47=8,'fancy pants code'!$E$62,0))))))))</f>
        <v>0</v>
      </c>
      <c r="Z47" s="129">
        <f>IF(G47=1,'fancy pants code'!$E$55,IF(G47=2,'fancy pants code'!$E$56,IF(G47=3,'fancy pants code'!$E$57,IF(G47=4,'fancy pants code'!$E$58,IF(G47=5,'fancy pants code'!$E$59,IF(G47=6,'fancy pants code'!$E$60,IF(G47=7,'fancy pants code'!$E$61,IF(G47=8,'fancy pants code'!$E$62,0))))))))</f>
        <v>0</v>
      </c>
      <c r="AA47" s="130">
        <f>IF(I47=1,'fancy pants code'!$E$55,IF(I47=2,'fancy pants code'!$E$56,IF(I47=3,'fancy pants code'!$E$57,IF(I47=4,'fancy pants code'!$E$58,IF(I47=5,'fancy pants code'!$E$59,IF(C47=6,'fancy pants code'!$E$60,IF(I47=7,'fancy pants code'!$E$61,IF(I47=8,'fancy pants code'!$E$62,0))))))))</f>
        <v>0</v>
      </c>
      <c r="AB47" s="130">
        <f>IF(J47=1,'fancy pants code'!$E$55,IF(J47=2,'fancy pants code'!$E$56,IF(J47=3,'fancy pants code'!$E$57,IF(J47=4,'fancy pants code'!$E$58,IF(J47=5,'fancy pants code'!$E$59,IF(D47=6,'fancy pants code'!$E$60,IF(J47=7,'fancy pants code'!$E$61,IF(J47=8,'fancy pants code'!$E$62,0))))))))</f>
        <v>0</v>
      </c>
      <c r="AC47" s="130">
        <f>IF(K47=1,'fancy pants code'!$E$55,IF(K47=2,'fancy pants code'!$E$56,IF(K47=3,'fancy pants code'!$E$57,IF(K47=4,'fancy pants code'!$E$58,IF(K47=5,'fancy pants code'!$E$59,IF(E47=6,'fancy pants code'!$E$60,IF(K47=7,'fancy pants code'!$E$61,IF(K47=8,'fancy pants code'!$E$62,0))))))))</f>
        <v>0</v>
      </c>
      <c r="AD47" s="130">
        <f>IF(L47=1,'fancy pants code'!$E$55,IF(L47=2,'fancy pants code'!$E$56,IF(L47=3,'fancy pants code'!$E$57,IF(L47=4,'fancy pants code'!$E$58,IF(L47=5,'fancy pants code'!$E$59,IF(F47=6,'fancy pants code'!$E$60,IF(L47=7,'fancy pants code'!$E$61,IF(L47=8,'fancy pants code'!$E$62,0))))))))</f>
        <v>0</v>
      </c>
      <c r="AE47" s="130">
        <f>IF(M47=1,'fancy pants code'!$E$55,IF(M47=2,'fancy pants code'!$E$56,IF(M47=3,'fancy pants code'!$E$57,IF(M47=4,'fancy pants code'!$E$58,IF(M47=5,'fancy pants code'!$E$59,IF(G47=6,'fancy pants code'!$E$60,IF(M47=7,'fancy pants code'!$E$61,IF(M47=8,'fancy pants code'!$E$62,0))))))))</f>
        <v>0</v>
      </c>
      <c r="AF47" s="131">
        <f>IF(O47=1,'fancy pants code'!$E$55,IF(O47=2,'fancy pants code'!$E$56,IF(O47=3,'fancy pants code'!$E$57,IF(O47=4,'fancy pants code'!$E$58,IF(O47=5,'fancy pants code'!$E$59,IF(O47=6,'fancy pants code'!$E$60,IF(O47=7,'fancy pants code'!$E$61,IF(O47=8,'fancy pants code'!$E$62,0))))))))</f>
        <v>0</v>
      </c>
      <c r="AG47" s="131">
        <f>IF(P47=1,'fancy pants code'!$E$55,IF(P47=2,'fancy pants code'!$E$56,IF(P47=3,'fancy pants code'!$E$57,IF(P47=4,'fancy pants code'!$E$58,IF(P47=5,'fancy pants code'!$E$59,IF(P47=6,'fancy pants code'!$E$60,IF(P47=7,'fancy pants code'!$E$61,IF(P47=8,'fancy pants code'!$E$62,0))))))))</f>
        <v>0</v>
      </c>
      <c r="AH47" s="131">
        <f>IF(Q47=1,'fancy pants code'!$E$55,IF(Q47=2,'fancy pants code'!$E$56,IF(Q47=3,'fancy pants code'!$E$57,IF(Q47=4,'fancy pants code'!$E$58,IF(Q47=5,'fancy pants code'!$E$59,IF(Q47=6,'fancy pants code'!$E$60,IF(Q47=7,'fancy pants code'!$E$61,IF(Q47=8,'fancy pants code'!$E$62,0))))))))</f>
        <v>0</v>
      </c>
      <c r="AI47" s="131">
        <f>IF(R47=1,'fancy pants code'!$E$55,IF(R47=2,'fancy pants code'!$E$56,IF(R47=3,'fancy pants code'!$E$57,IF(R47=4,'fancy pants code'!$E$58,IF(R47=5,'fancy pants code'!$E$59,IF(R47=6,'fancy pants code'!$E$60,IF(R47=7,'fancy pants code'!$E$61,IF(R47=8,'fancy pants code'!$E$62,0))))))))</f>
        <v>0</v>
      </c>
      <c r="AJ47" s="131">
        <f>IF(S47=1,'fancy pants code'!$E$55,IF(S47=2,'fancy pants code'!$E$56,IF(S47=3,'fancy pants code'!$E$57,IF(S47=4,'fancy pants code'!$E$58,IF(S47=5,'fancy pants code'!$E$59,IF(S47=6,'fancy pants code'!$E$60,IF(S47=7,'fancy pants code'!$E$61,IF(S47=8,'fancy pants code'!$E$62,0))))))))</f>
        <v>0</v>
      </c>
      <c r="AK47" s="140">
        <f t="shared" si="18"/>
        <v>0</v>
      </c>
    </row>
    <row r="48" spans="1:37" s="23" customFormat="1" x14ac:dyDescent="0.2">
      <c r="A48" s="49">
        <f t="shared" si="14"/>
        <v>7</v>
      </c>
      <c r="B48" s="103" t="str">
        <f t="shared" si="14"/>
        <v>c rider 7</v>
      </c>
      <c r="C48" s="211"/>
      <c r="D48" s="212"/>
      <c r="E48" s="212"/>
      <c r="F48" s="212"/>
      <c r="G48" s="212"/>
      <c r="H48" s="200">
        <f t="shared" si="15"/>
        <v>0</v>
      </c>
      <c r="I48" s="211"/>
      <c r="J48" s="212"/>
      <c r="K48" s="212"/>
      <c r="L48" s="212"/>
      <c r="M48" s="212"/>
      <c r="N48" s="200">
        <f t="shared" si="16"/>
        <v>0</v>
      </c>
      <c r="O48" s="211"/>
      <c r="P48" s="212"/>
      <c r="Q48" s="212"/>
      <c r="R48" s="212"/>
      <c r="S48" s="212"/>
      <c r="T48" s="200">
        <f t="shared" si="17"/>
        <v>0</v>
      </c>
      <c r="V48" s="129">
        <f>IF(C48=1,'fancy pants code'!$E$55,IF(C48=2,'fancy pants code'!$E$56,IF(C48=3,'fancy pants code'!$E$57,IF(C48=4,'fancy pants code'!$E$58,IF(C48=5,'fancy pants code'!$E$59,IF(C48=6,'fancy pants code'!$E$60,IF(C48=7,'fancy pants code'!$E$61,IF(C48=8,'fancy pants code'!$E$62,0))))))))</f>
        <v>0</v>
      </c>
      <c r="W48" s="129">
        <f>IF(D48=1,'fancy pants code'!$E$55,IF(D48=2,'fancy pants code'!$E$56,IF(D48=3,'fancy pants code'!$E$57,IF(D48=4,'fancy pants code'!$E$58,IF(D48=5,'fancy pants code'!$E$59,IF(D48=6,'fancy pants code'!$E$60,IF(D48=7,'fancy pants code'!$E$61,IF(D48=8,'fancy pants code'!$E$62,0))))))))</f>
        <v>0</v>
      </c>
      <c r="X48" s="129">
        <f>IF(E48=1,'fancy pants code'!$E$55,IF(E48=2,'fancy pants code'!$E$56,IF(E48=3,'fancy pants code'!$E$57,IF(E48=4,'fancy pants code'!$E$58,IF(E48=5,'fancy pants code'!$E$59,IF(E48=6,'fancy pants code'!$E$60,IF(E48=7,'fancy pants code'!$E$61,IF(E48=8,'fancy pants code'!$E$62,0))))))))</f>
        <v>0</v>
      </c>
      <c r="Y48" s="129">
        <f>IF(F48=1,'fancy pants code'!$E$55,IF(F48=2,'fancy pants code'!$E$56,IF(F48=3,'fancy pants code'!$E$57,IF(F48=4,'fancy pants code'!$E$58,IF(F48=5,'fancy pants code'!$E$59,IF(F48=6,'fancy pants code'!$E$60,IF(F48=7,'fancy pants code'!$E$61,IF(F48=8,'fancy pants code'!$E$62,0))))))))</f>
        <v>0</v>
      </c>
      <c r="Z48" s="129">
        <f>IF(G48=1,'fancy pants code'!$E$55,IF(G48=2,'fancy pants code'!$E$56,IF(G48=3,'fancy pants code'!$E$57,IF(G48=4,'fancy pants code'!$E$58,IF(G48=5,'fancy pants code'!$E$59,IF(G48=6,'fancy pants code'!$E$60,IF(G48=7,'fancy pants code'!$E$61,IF(G48=8,'fancy pants code'!$E$62,0))))))))</f>
        <v>0</v>
      </c>
      <c r="AA48" s="130">
        <f>IF(I48=1,'fancy pants code'!$E$55,IF(I48=2,'fancy pants code'!$E$56,IF(I48=3,'fancy pants code'!$E$57,IF(I48=4,'fancy pants code'!$E$58,IF(I48=5,'fancy pants code'!$E$59,IF(C48=6,'fancy pants code'!$E$60,IF(I48=7,'fancy pants code'!$E$61,IF(I48=8,'fancy pants code'!$E$62,0))))))))</f>
        <v>0</v>
      </c>
      <c r="AB48" s="130">
        <f>IF(J48=1,'fancy pants code'!$E$55,IF(J48=2,'fancy pants code'!$E$56,IF(J48=3,'fancy pants code'!$E$57,IF(J48=4,'fancy pants code'!$E$58,IF(J48=5,'fancy pants code'!$E$59,IF(D48=6,'fancy pants code'!$E$60,IF(J48=7,'fancy pants code'!$E$61,IF(J48=8,'fancy pants code'!$E$62,0))))))))</f>
        <v>0</v>
      </c>
      <c r="AC48" s="130">
        <f>IF(K48=1,'fancy pants code'!$E$55,IF(K48=2,'fancy pants code'!$E$56,IF(K48=3,'fancy pants code'!$E$57,IF(K48=4,'fancy pants code'!$E$58,IF(K48=5,'fancy pants code'!$E$59,IF(E48=6,'fancy pants code'!$E$60,IF(K48=7,'fancy pants code'!$E$61,IF(K48=8,'fancy pants code'!$E$62,0))))))))</f>
        <v>0</v>
      </c>
      <c r="AD48" s="130">
        <f>IF(L48=1,'fancy pants code'!$E$55,IF(L48=2,'fancy pants code'!$E$56,IF(L48=3,'fancy pants code'!$E$57,IF(L48=4,'fancy pants code'!$E$58,IF(L48=5,'fancy pants code'!$E$59,IF(F48=6,'fancy pants code'!$E$60,IF(L48=7,'fancy pants code'!$E$61,IF(L48=8,'fancy pants code'!$E$62,0))))))))</f>
        <v>0</v>
      </c>
      <c r="AE48" s="130">
        <f>IF(M48=1,'fancy pants code'!$E$55,IF(M48=2,'fancy pants code'!$E$56,IF(M48=3,'fancy pants code'!$E$57,IF(M48=4,'fancy pants code'!$E$58,IF(M48=5,'fancy pants code'!$E$59,IF(G48=6,'fancy pants code'!$E$60,IF(M48=7,'fancy pants code'!$E$61,IF(M48=8,'fancy pants code'!$E$62,0))))))))</f>
        <v>0</v>
      </c>
      <c r="AF48" s="131">
        <f>IF(O48=1,'fancy pants code'!$E$55,IF(O48=2,'fancy pants code'!$E$56,IF(O48=3,'fancy pants code'!$E$57,IF(O48=4,'fancy pants code'!$E$58,IF(O48=5,'fancy pants code'!$E$59,IF(O48=6,'fancy pants code'!$E$60,IF(O48=7,'fancy pants code'!$E$61,IF(O48=8,'fancy pants code'!$E$62,0))))))))</f>
        <v>0</v>
      </c>
      <c r="AG48" s="131">
        <f>IF(P48=1,'fancy pants code'!$E$55,IF(P48=2,'fancy pants code'!$E$56,IF(P48=3,'fancy pants code'!$E$57,IF(P48=4,'fancy pants code'!$E$58,IF(P48=5,'fancy pants code'!$E$59,IF(P48=6,'fancy pants code'!$E$60,IF(P48=7,'fancy pants code'!$E$61,IF(P48=8,'fancy pants code'!$E$62,0))))))))</f>
        <v>0</v>
      </c>
      <c r="AH48" s="131">
        <f>IF(Q48=1,'fancy pants code'!$E$55,IF(Q48=2,'fancy pants code'!$E$56,IF(Q48=3,'fancy pants code'!$E$57,IF(Q48=4,'fancy pants code'!$E$58,IF(Q48=5,'fancy pants code'!$E$59,IF(Q48=6,'fancy pants code'!$E$60,IF(Q48=7,'fancy pants code'!$E$61,IF(Q48=8,'fancy pants code'!$E$62,0))))))))</f>
        <v>0</v>
      </c>
      <c r="AI48" s="131">
        <f>IF(R48=1,'fancy pants code'!$E$55,IF(R48=2,'fancy pants code'!$E$56,IF(R48=3,'fancy pants code'!$E$57,IF(R48=4,'fancy pants code'!$E$58,IF(R48=5,'fancy pants code'!$E$59,IF(R48=6,'fancy pants code'!$E$60,IF(R48=7,'fancy pants code'!$E$61,IF(R48=8,'fancy pants code'!$E$62,0))))))))</f>
        <v>0</v>
      </c>
      <c r="AJ48" s="131">
        <f>IF(S48=1,'fancy pants code'!$E$55,IF(S48=2,'fancy pants code'!$E$56,IF(S48=3,'fancy pants code'!$E$57,IF(S48=4,'fancy pants code'!$E$58,IF(S48=5,'fancy pants code'!$E$59,IF(S48=6,'fancy pants code'!$E$60,IF(S48=7,'fancy pants code'!$E$61,IF(S48=8,'fancy pants code'!$E$62,0))))))))</f>
        <v>0</v>
      </c>
      <c r="AK48" s="140">
        <f t="shared" si="18"/>
        <v>0</v>
      </c>
    </row>
    <row r="49" spans="1:37" s="23" customFormat="1" x14ac:dyDescent="0.2">
      <c r="A49" s="49">
        <f t="shared" si="14"/>
        <v>8</v>
      </c>
      <c r="B49" s="103" t="str">
        <f t="shared" si="14"/>
        <v>c rider 8</v>
      </c>
      <c r="C49" s="211"/>
      <c r="D49" s="212"/>
      <c r="E49" s="212"/>
      <c r="F49" s="212"/>
      <c r="G49" s="212"/>
      <c r="H49" s="200">
        <f t="shared" si="15"/>
        <v>0</v>
      </c>
      <c r="I49" s="211"/>
      <c r="J49" s="212"/>
      <c r="K49" s="212"/>
      <c r="L49" s="212"/>
      <c r="M49" s="212"/>
      <c r="N49" s="200">
        <f t="shared" si="16"/>
        <v>0</v>
      </c>
      <c r="O49" s="211"/>
      <c r="P49" s="212"/>
      <c r="Q49" s="212"/>
      <c r="R49" s="212"/>
      <c r="S49" s="212"/>
      <c r="T49" s="200">
        <f t="shared" si="17"/>
        <v>0</v>
      </c>
      <c r="V49" s="129">
        <f>IF(C49=1,'fancy pants code'!$E$55,IF(C49=2,'fancy pants code'!$E$56,IF(C49=3,'fancy pants code'!$E$57,IF(C49=4,'fancy pants code'!$E$58,IF(C49=5,'fancy pants code'!$E$59,IF(C49=6,'fancy pants code'!$E$60,IF(C49=7,'fancy pants code'!$E$61,IF(C49=8,'fancy pants code'!$E$62,0))))))))</f>
        <v>0</v>
      </c>
      <c r="W49" s="129">
        <f>IF(D49=1,'fancy pants code'!$E$55,IF(D49=2,'fancy pants code'!$E$56,IF(D49=3,'fancy pants code'!$E$57,IF(D49=4,'fancy pants code'!$E$58,IF(D49=5,'fancy pants code'!$E$59,IF(D49=6,'fancy pants code'!$E$60,IF(D49=7,'fancy pants code'!$E$61,IF(D49=8,'fancy pants code'!$E$62,0))))))))</f>
        <v>0</v>
      </c>
      <c r="X49" s="129">
        <f>IF(E49=1,'fancy pants code'!$E$55,IF(E49=2,'fancy pants code'!$E$56,IF(E49=3,'fancy pants code'!$E$57,IF(E49=4,'fancy pants code'!$E$58,IF(E49=5,'fancy pants code'!$E$59,IF(E49=6,'fancy pants code'!$E$60,IF(E49=7,'fancy pants code'!$E$61,IF(E49=8,'fancy pants code'!$E$62,0))))))))</f>
        <v>0</v>
      </c>
      <c r="Y49" s="129">
        <f>IF(F49=1,'fancy pants code'!$E$55,IF(F49=2,'fancy pants code'!$E$56,IF(F49=3,'fancy pants code'!$E$57,IF(F49=4,'fancy pants code'!$E$58,IF(F49=5,'fancy pants code'!$E$59,IF(F49=6,'fancy pants code'!$E$60,IF(F49=7,'fancy pants code'!$E$61,IF(F49=8,'fancy pants code'!$E$62,0))))))))</f>
        <v>0</v>
      </c>
      <c r="Z49" s="129">
        <f>IF(G49=1,'fancy pants code'!$E$55,IF(G49=2,'fancy pants code'!$E$56,IF(G49=3,'fancy pants code'!$E$57,IF(G49=4,'fancy pants code'!$E$58,IF(G49=5,'fancy pants code'!$E$59,IF(G49=6,'fancy pants code'!$E$60,IF(G49=7,'fancy pants code'!$E$61,IF(G49=8,'fancy pants code'!$E$62,0))))))))</f>
        <v>0</v>
      </c>
      <c r="AA49" s="130">
        <f>IF(I49=1,'fancy pants code'!$E$55,IF(I49=2,'fancy pants code'!$E$56,IF(I49=3,'fancy pants code'!$E$57,IF(I49=4,'fancy pants code'!$E$58,IF(I49=5,'fancy pants code'!$E$59,IF(C49=6,'fancy pants code'!$E$60,IF(I49=7,'fancy pants code'!$E$61,IF(I49=8,'fancy pants code'!$E$62,0))))))))</f>
        <v>0</v>
      </c>
      <c r="AB49" s="130">
        <f>IF(J49=1,'fancy pants code'!$E$55,IF(J49=2,'fancy pants code'!$E$56,IF(J49=3,'fancy pants code'!$E$57,IF(J49=4,'fancy pants code'!$E$58,IF(J49=5,'fancy pants code'!$E$59,IF(D49=6,'fancy pants code'!$E$60,IF(J49=7,'fancy pants code'!$E$61,IF(J49=8,'fancy pants code'!$E$62,0))))))))</f>
        <v>0</v>
      </c>
      <c r="AC49" s="130">
        <f>IF(K49=1,'fancy pants code'!$E$55,IF(K49=2,'fancy pants code'!$E$56,IF(K49=3,'fancy pants code'!$E$57,IF(K49=4,'fancy pants code'!$E$58,IF(K49=5,'fancy pants code'!$E$59,IF(E49=6,'fancy pants code'!$E$60,IF(K49=7,'fancy pants code'!$E$61,IF(K49=8,'fancy pants code'!$E$62,0))))))))</f>
        <v>0</v>
      </c>
      <c r="AD49" s="130">
        <f>IF(L49=1,'fancy pants code'!$E$55,IF(L49=2,'fancy pants code'!$E$56,IF(L49=3,'fancy pants code'!$E$57,IF(L49=4,'fancy pants code'!$E$58,IF(L49=5,'fancy pants code'!$E$59,IF(F49=6,'fancy pants code'!$E$60,IF(L49=7,'fancy pants code'!$E$61,IF(L49=8,'fancy pants code'!$E$62,0))))))))</f>
        <v>0</v>
      </c>
      <c r="AE49" s="130">
        <f>IF(M49=1,'fancy pants code'!$E$55,IF(M49=2,'fancy pants code'!$E$56,IF(M49=3,'fancy pants code'!$E$57,IF(M49=4,'fancy pants code'!$E$58,IF(M49=5,'fancy pants code'!$E$59,IF(G49=6,'fancy pants code'!$E$60,IF(M49=7,'fancy pants code'!$E$61,IF(M49=8,'fancy pants code'!$E$62,0))))))))</f>
        <v>0</v>
      </c>
      <c r="AF49" s="131">
        <f>IF(O49=1,'fancy pants code'!$E$55,IF(O49=2,'fancy pants code'!$E$56,IF(O49=3,'fancy pants code'!$E$57,IF(O49=4,'fancy pants code'!$E$58,IF(O49=5,'fancy pants code'!$E$59,IF(O49=6,'fancy pants code'!$E$60,IF(O49=7,'fancy pants code'!$E$61,IF(O49=8,'fancy pants code'!$E$62,0))))))))</f>
        <v>0</v>
      </c>
      <c r="AG49" s="131">
        <f>IF(P49=1,'fancy pants code'!$E$55,IF(P49=2,'fancy pants code'!$E$56,IF(P49=3,'fancy pants code'!$E$57,IF(P49=4,'fancy pants code'!$E$58,IF(P49=5,'fancy pants code'!$E$59,IF(P49=6,'fancy pants code'!$E$60,IF(P49=7,'fancy pants code'!$E$61,IF(P49=8,'fancy pants code'!$E$62,0))))))))</f>
        <v>0</v>
      </c>
      <c r="AH49" s="131">
        <f>IF(Q49=1,'fancy pants code'!$E$55,IF(Q49=2,'fancy pants code'!$E$56,IF(Q49=3,'fancy pants code'!$E$57,IF(Q49=4,'fancy pants code'!$E$58,IF(Q49=5,'fancy pants code'!$E$59,IF(Q49=6,'fancy pants code'!$E$60,IF(Q49=7,'fancy pants code'!$E$61,IF(Q49=8,'fancy pants code'!$E$62,0))))))))</f>
        <v>0</v>
      </c>
      <c r="AI49" s="131">
        <f>IF(R49=1,'fancy pants code'!$E$55,IF(R49=2,'fancy pants code'!$E$56,IF(R49=3,'fancy pants code'!$E$57,IF(R49=4,'fancy pants code'!$E$58,IF(R49=5,'fancy pants code'!$E$59,IF(R49=6,'fancy pants code'!$E$60,IF(R49=7,'fancy pants code'!$E$61,IF(R49=8,'fancy pants code'!$E$62,0))))))))</f>
        <v>0</v>
      </c>
      <c r="AJ49" s="131">
        <f>IF(S49=1,'fancy pants code'!$E$55,IF(S49=2,'fancy pants code'!$E$56,IF(S49=3,'fancy pants code'!$E$57,IF(S49=4,'fancy pants code'!$E$58,IF(S49=5,'fancy pants code'!$E$59,IF(S49=6,'fancy pants code'!$E$60,IF(S49=7,'fancy pants code'!$E$61,IF(S49=8,'fancy pants code'!$E$62,0))))))))</f>
        <v>0</v>
      </c>
      <c r="AK49" s="140">
        <f t="shared" si="18"/>
        <v>0</v>
      </c>
    </row>
    <row r="50" spans="1:37" s="23" customFormat="1" x14ac:dyDescent="0.2">
      <c r="A50" s="49">
        <f t="shared" si="14"/>
        <v>9</v>
      </c>
      <c r="B50" s="103" t="str">
        <f t="shared" si="14"/>
        <v>c rider 9</v>
      </c>
      <c r="C50" s="211"/>
      <c r="D50" s="212"/>
      <c r="E50" s="212"/>
      <c r="F50" s="212"/>
      <c r="G50" s="212"/>
      <c r="H50" s="200">
        <f t="shared" si="15"/>
        <v>0</v>
      </c>
      <c r="I50" s="211"/>
      <c r="J50" s="212"/>
      <c r="K50" s="212"/>
      <c r="L50" s="212"/>
      <c r="M50" s="212"/>
      <c r="N50" s="200">
        <f>AE50+AA50+AB50+AC50+AD50</f>
        <v>0</v>
      </c>
      <c r="O50" s="211"/>
      <c r="P50" s="212"/>
      <c r="Q50" s="212"/>
      <c r="R50" s="212"/>
      <c r="S50" s="212"/>
      <c r="T50" s="200">
        <f t="shared" si="17"/>
        <v>0</v>
      </c>
      <c r="V50" s="129">
        <f>IF(C50=1,'fancy pants code'!$E$55,IF(C50=2,'fancy pants code'!$E$56,IF(C50=3,'fancy pants code'!$E$57,IF(C50=4,'fancy pants code'!$E$58,IF(C50=5,'fancy pants code'!$E$59,IF(C50=6,'fancy pants code'!$E$60,IF(C50=7,'fancy pants code'!$E$61,IF(C50=8,'fancy pants code'!$E$62,0))))))))</f>
        <v>0</v>
      </c>
      <c r="W50" s="129">
        <f>IF(D50=1,'fancy pants code'!$E$55,IF(D50=2,'fancy pants code'!$E$56,IF(D50=3,'fancy pants code'!$E$57,IF(D50=4,'fancy pants code'!$E$58,IF(D50=5,'fancy pants code'!$E$59,IF(D50=6,'fancy pants code'!$E$60,IF(D50=7,'fancy pants code'!$E$61,IF(D50=8,'fancy pants code'!$E$62,0))))))))</f>
        <v>0</v>
      </c>
      <c r="X50" s="129">
        <f>IF(E50=1,'fancy pants code'!$E$55,IF(E50=2,'fancy pants code'!$E$56,IF(E50=3,'fancy pants code'!$E$57,IF(E50=4,'fancy pants code'!$E$58,IF(E50=5,'fancy pants code'!$E$59,IF(E50=6,'fancy pants code'!$E$60,IF(E50=7,'fancy pants code'!$E$61,IF(E50=8,'fancy pants code'!$E$62,0))))))))</f>
        <v>0</v>
      </c>
      <c r="Y50" s="129">
        <f>IF(F50=1,'fancy pants code'!$E$55,IF(F50=2,'fancy pants code'!$E$56,IF(F50=3,'fancy pants code'!$E$57,IF(F50=4,'fancy pants code'!$E$58,IF(F50=5,'fancy pants code'!$E$59,IF(F50=6,'fancy pants code'!$E$60,IF(F50=7,'fancy pants code'!$E$61,IF(F50=8,'fancy pants code'!$E$62,0))))))))</f>
        <v>0</v>
      </c>
      <c r="Z50" s="129">
        <f>IF(G50=1,'fancy pants code'!$E$55,IF(G50=2,'fancy pants code'!$E$56,IF(G50=3,'fancy pants code'!$E$57,IF(G50=4,'fancy pants code'!$E$58,IF(G50=5,'fancy pants code'!$E$59,IF(G50=6,'fancy pants code'!$E$60,IF(G50=7,'fancy pants code'!$E$61,IF(G50=8,'fancy pants code'!$E$62,0))))))))</f>
        <v>0</v>
      </c>
      <c r="AA50" s="130">
        <f>IF(I50=1,'fancy pants code'!$E$55,IF(I50=2,'fancy pants code'!$E$56,IF(I50=3,'fancy pants code'!$E$57,IF(I50=4,'fancy pants code'!$E$58,IF(I50=5,'fancy pants code'!$E$59,IF(C50=6,'fancy pants code'!$E$60,IF(I50=7,'fancy pants code'!$E$61,IF(I50=8,'fancy pants code'!$E$62,0))))))))</f>
        <v>0</v>
      </c>
      <c r="AB50" s="130">
        <f>IF(J50=1,'fancy pants code'!$E$55,IF(J50=2,'fancy pants code'!$E$56,IF(J50=3,'fancy pants code'!$E$57,IF(J50=4,'fancy pants code'!$E$58,IF(J50=5,'fancy pants code'!$E$59,IF(D50=6,'fancy pants code'!$E$60,IF(J50=7,'fancy pants code'!$E$61,IF(J50=8,'fancy pants code'!$E$62,0))))))))</f>
        <v>0</v>
      </c>
      <c r="AC50" s="130">
        <f>IF(K50=1,'fancy pants code'!$E$55,IF(K50=2,'fancy pants code'!$E$56,IF(K50=3,'fancy pants code'!$E$57,IF(K50=4,'fancy pants code'!$E$58,IF(K50=5,'fancy pants code'!$E$59,IF(E50=6,'fancy pants code'!$E$60,IF(K50=7,'fancy pants code'!$E$61,IF(K50=8,'fancy pants code'!$E$62,0))))))))</f>
        <v>0</v>
      </c>
      <c r="AD50" s="130">
        <f>IF(L50=1,'fancy pants code'!$E$55,IF(L50=2,'fancy pants code'!$E$56,IF(L50=3,'fancy pants code'!$E$57,IF(L50=4,'fancy pants code'!$E$58,IF(L50=5,'fancy pants code'!$E$59,IF(F50=6,'fancy pants code'!$E$60,IF(L50=7,'fancy pants code'!$E$61,IF(L50=8,'fancy pants code'!$E$62,0))))))))</f>
        <v>0</v>
      </c>
      <c r="AE50" s="130">
        <f>IF(M50=1,'fancy pants code'!$E$55,IF(M50=2,'fancy pants code'!$E$56,IF(M50=3,'fancy pants code'!$E$57,IF(M50=4,'fancy pants code'!$E$58,IF(M50=5,'fancy pants code'!$E$59,IF(G50=6,'fancy pants code'!$E$60,IF(M50=7,'fancy pants code'!$E$61,IF(M50=8,'fancy pants code'!$E$62,0))))))))</f>
        <v>0</v>
      </c>
      <c r="AF50" s="131">
        <f>IF(O50=1,'fancy pants code'!$E$55,IF(O50=2,'fancy pants code'!$E$56,IF(O50=3,'fancy pants code'!$E$57,IF(O50=4,'fancy pants code'!$E$58,IF(O50=5,'fancy pants code'!$E$59,IF(O50=6,'fancy pants code'!$E$60,IF(O50=7,'fancy pants code'!$E$61,IF(O50=8,'fancy pants code'!$E$62,0))))))))</f>
        <v>0</v>
      </c>
      <c r="AG50" s="131">
        <f>IF(P50=1,'fancy pants code'!$E$55,IF(P50=2,'fancy pants code'!$E$56,IF(P50=3,'fancy pants code'!$E$57,IF(P50=4,'fancy pants code'!$E$58,IF(P50=5,'fancy pants code'!$E$59,IF(P50=6,'fancy pants code'!$E$60,IF(P50=7,'fancy pants code'!$E$61,IF(P50=8,'fancy pants code'!$E$62,0))))))))</f>
        <v>0</v>
      </c>
      <c r="AH50" s="131">
        <f>IF(Q50=1,'fancy pants code'!$E$55,IF(Q50=2,'fancy pants code'!$E$56,IF(Q50=3,'fancy pants code'!$E$57,IF(Q50=4,'fancy pants code'!$E$58,IF(Q50=5,'fancy pants code'!$E$59,IF(Q50=6,'fancy pants code'!$E$60,IF(Q50=7,'fancy pants code'!$E$61,IF(Q50=8,'fancy pants code'!$E$62,0))))))))</f>
        <v>0</v>
      </c>
      <c r="AI50" s="131">
        <f>IF(R50=1,'fancy pants code'!$E$55,IF(R50=2,'fancy pants code'!$E$56,IF(R50=3,'fancy pants code'!$E$57,IF(R50=4,'fancy pants code'!$E$58,IF(R50=5,'fancy pants code'!$E$59,IF(R50=6,'fancy pants code'!$E$60,IF(R50=7,'fancy pants code'!$E$61,IF(R50=8,'fancy pants code'!$E$62,0))))))))</f>
        <v>0</v>
      </c>
      <c r="AJ50" s="131">
        <f>IF(S50=1,'fancy pants code'!$E$55,IF(S50=2,'fancy pants code'!$E$56,IF(S50=3,'fancy pants code'!$E$57,IF(S50=4,'fancy pants code'!$E$58,IF(S50=5,'fancy pants code'!$E$59,IF(S50=6,'fancy pants code'!$E$60,IF(S50=7,'fancy pants code'!$E$61,IF(S50=8,'fancy pants code'!$E$62,0))))))))</f>
        <v>0</v>
      </c>
      <c r="AK50" s="140">
        <f t="shared" si="18"/>
        <v>0</v>
      </c>
    </row>
    <row r="51" spans="1:37" s="23" customFormat="1" x14ac:dyDescent="0.2">
      <c r="A51" s="49">
        <f t="shared" si="14"/>
        <v>10</v>
      </c>
      <c r="B51" s="103" t="str">
        <f t="shared" si="14"/>
        <v>c rider 10</v>
      </c>
      <c r="C51" s="211"/>
      <c r="D51" s="212"/>
      <c r="E51" s="212"/>
      <c r="F51" s="212"/>
      <c r="G51" s="212"/>
      <c r="H51" s="200">
        <f t="shared" si="15"/>
        <v>0</v>
      </c>
      <c r="I51" s="211"/>
      <c r="J51" s="212"/>
      <c r="K51" s="212"/>
      <c r="L51" s="212"/>
      <c r="M51" s="212"/>
      <c r="N51" s="200">
        <f t="shared" si="16"/>
        <v>0</v>
      </c>
      <c r="O51" s="211"/>
      <c r="P51" s="212"/>
      <c r="Q51" s="212"/>
      <c r="R51" s="212"/>
      <c r="S51" s="212"/>
      <c r="T51" s="200">
        <f t="shared" si="17"/>
        <v>0</v>
      </c>
      <c r="V51" s="129">
        <f>IF(C51=1,'fancy pants code'!$E$55,IF(C51=2,'fancy pants code'!$E$56,IF(C51=3,'fancy pants code'!$E$57,IF(C51=4,'fancy pants code'!$E$58,IF(C51=5,'fancy pants code'!$E$59,IF(C51=6,'fancy pants code'!$E$60,IF(C51=7,'fancy pants code'!$E$61,IF(C51=8,'fancy pants code'!$E$62,0))))))))</f>
        <v>0</v>
      </c>
      <c r="W51" s="129">
        <f>IF(D51=1,'fancy pants code'!$E$55,IF(D51=2,'fancy pants code'!$E$56,IF(D51=3,'fancy pants code'!$E$57,IF(D51=4,'fancy pants code'!$E$58,IF(D51=5,'fancy pants code'!$E$59,IF(D51=6,'fancy pants code'!$E$60,IF(D51=7,'fancy pants code'!$E$61,IF(D51=8,'fancy pants code'!$E$62,0))))))))</f>
        <v>0</v>
      </c>
      <c r="X51" s="129">
        <f>IF(E51=1,'fancy pants code'!$E$55,IF(E51=2,'fancy pants code'!$E$56,IF(E51=3,'fancy pants code'!$E$57,IF(E51=4,'fancy pants code'!$E$58,IF(E51=5,'fancy pants code'!$E$59,IF(E51=6,'fancy pants code'!$E$60,IF(E51=7,'fancy pants code'!$E$61,IF(E51=8,'fancy pants code'!$E$62,0))))))))</f>
        <v>0</v>
      </c>
      <c r="Y51" s="129">
        <f>IF(F51=1,'fancy pants code'!$E$55,IF(F51=2,'fancy pants code'!$E$56,IF(F51=3,'fancy pants code'!$E$57,IF(F51=4,'fancy pants code'!$E$58,IF(F51=5,'fancy pants code'!$E$59,IF(F51=6,'fancy pants code'!$E$60,IF(F51=7,'fancy pants code'!$E$61,IF(F51=8,'fancy pants code'!$E$62,0))))))))</f>
        <v>0</v>
      </c>
      <c r="Z51" s="129">
        <f>IF(G51=1,'fancy pants code'!$E$55,IF(G51=2,'fancy pants code'!$E$56,IF(G51=3,'fancy pants code'!$E$57,IF(G51=4,'fancy pants code'!$E$58,IF(G51=5,'fancy pants code'!$E$59,IF(G51=6,'fancy pants code'!$E$60,IF(G51=7,'fancy pants code'!$E$61,IF(G51=8,'fancy pants code'!$E$62,0))))))))</f>
        <v>0</v>
      </c>
      <c r="AA51" s="130">
        <f>IF(I51=1,'fancy pants code'!$E$55,IF(I51=2,'fancy pants code'!$E$56,IF(I51=3,'fancy pants code'!$E$57,IF(I51=4,'fancy pants code'!$E$58,IF(I51=5,'fancy pants code'!$E$59,IF(C51=6,'fancy pants code'!$E$60,IF(I51=7,'fancy pants code'!$E$61,IF(I51=8,'fancy pants code'!$E$62,0))))))))</f>
        <v>0</v>
      </c>
      <c r="AB51" s="130">
        <f>IF(J51=1,'fancy pants code'!$E$55,IF(J51=2,'fancy pants code'!$E$56,IF(J51=3,'fancy pants code'!$E$57,IF(J51=4,'fancy pants code'!$E$58,IF(J51=5,'fancy pants code'!$E$59,IF(D51=6,'fancy pants code'!$E$60,IF(J51=7,'fancy pants code'!$E$61,IF(J51=8,'fancy pants code'!$E$62,0))))))))</f>
        <v>0</v>
      </c>
      <c r="AC51" s="130">
        <f>IF(K51=1,'fancy pants code'!$E$55,IF(K51=2,'fancy pants code'!$E$56,IF(K51=3,'fancy pants code'!$E$57,IF(K51=4,'fancy pants code'!$E$58,IF(K51=5,'fancy pants code'!$E$59,IF(E51=6,'fancy pants code'!$E$60,IF(K51=7,'fancy pants code'!$E$61,IF(K51=8,'fancy pants code'!$E$62,0))))))))</f>
        <v>0</v>
      </c>
      <c r="AD51" s="130">
        <f>IF(L51=1,'fancy pants code'!$E$55,IF(L51=2,'fancy pants code'!$E$56,IF(L51=3,'fancy pants code'!$E$57,IF(L51=4,'fancy pants code'!$E$58,IF(L51=5,'fancy pants code'!$E$59,IF(F51=6,'fancy pants code'!$E$60,IF(L51=7,'fancy pants code'!$E$61,IF(L51=8,'fancy pants code'!$E$62,0))))))))</f>
        <v>0</v>
      </c>
      <c r="AE51" s="130">
        <f>IF(M51=1,'fancy pants code'!$E$55,IF(M51=2,'fancy pants code'!$E$56,IF(M51=3,'fancy pants code'!$E$57,IF(M51=4,'fancy pants code'!$E$58,IF(M51=5,'fancy pants code'!$E$59,IF(G51=6,'fancy pants code'!$E$60,IF(M51=7,'fancy pants code'!$E$61,IF(M51=8,'fancy pants code'!$E$62,0))))))))</f>
        <v>0</v>
      </c>
      <c r="AF51" s="131">
        <f>IF(O51=1,'fancy pants code'!$E$55,IF(O51=2,'fancy pants code'!$E$56,IF(O51=3,'fancy pants code'!$E$57,IF(O51=4,'fancy pants code'!$E$58,IF(O51=5,'fancy pants code'!$E$59,IF(O51=6,'fancy pants code'!$E$60,IF(O51=7,'fancy pants code'!$E$61,IF(O51=8,'fancy pants code'!$E$62,0))))))))</f>
        <v>0</v>
      </c>
      <c r="AG51" s="131">
        <f>IF(P51=1,'fancy pants code'!$E$55,IF(P51=2,'fancy pants code'!$E$56,IF(P51=3,'fancy pants code'!$E$57,IF(P51=4,'fancy pants code'!$E$58,IF(P51=5,'fancy pants code'!$E$59,IF(P51=6,'fancy pants code'!$E$60,IF(P51=7,'fancy pants code'!$E$61,IF(P51=8,'fancy pants code'!$E$62,0))))))))</f>
        <v>0</v>
      </c>
      <c r="AH51" s="131">
        <f>IF(Q51=1,'fancy pants code'!$E$55,IF(Q51=2,'fancy pants code'!$E$56,IF(Q51=3,'fancy pants code'!$E$57,IF(Q51=4,'fancy pants code'!$E$58,IF(Q51=5,'fancy pants code'!$E$59,IF(Q51=6,'fancy pants code'!$E$60,IF(Q51=7,'fancy pants code'!$E$61,IF(Q51=8,'fancy pants code'!$E$62,0))))))))</f>
        <v>0</v>
      </c>
      <c r="AI51" s="131">
        <f>IF(R51=1,'fancy pants code'!$E$55,IF(R51=2,'fancy pants code'!$E$56,IF(R51=3,'fancy pants code'!$E$57,IF(R51=4,'fancy pants code'!$E$58,IF(R51=5,'fancy pants code'!$E$59,IF(R51=6,'fancy pants code'!$E$60,IF(R51=7,'fancy pants code'!$E$61,IF(R51=8,'fancy pants code'!$E$62,0))))))))</f>
        <v>0</v>
      </c>
      <c r="AJ51" s="131">
        <f>IF(S51=1,'fancy pants code'!$E$55,IF(S51=2,'fancy pants code'!$E$56,IF(S51=3,'fancy pants code'!$E$57,IF(S51=4,'fancy pants code'!$E$58,IF(S51=5,'fancy pants code'!$E$59,IF(S51=6,'fancy pants code'!$E$60,IF(S51=7,'fancy pants code'!$E$61,IF(S51=8,'fancy pants code'!$E$62,0))))))))</f>
        <v>0</v>
      </c>
      <c r="AK51" s="140">
        <f t="shared" si="18"/>
        <v>0</v>
      </c>
    </row>
    <row r="52" spans="1:37" s="23" customFormat="1" x14ac:dyDescent="0.2">
      <c r="A52" s="49">
        <f t="shared" si="14"/>
        <v>11</v>
      </c>
      <c r="B52" s="103" t="str">
        <f t="shared" si="14"/>
        <v>c rider 11</v>
      </c>
      <c r="C52" s="211"/>
      <c r="D52" s="212"/>
      <c r="E52" s="212"/>
      <c r="F52" s="212"/>
      <c r="G52" s="212"/>
      <c r="H52" s="200">
        <f t="shared" si="15"/>
        <v>0</v>
      </c>
      <c r="I52" s="211"/>
      <c r="J52" s="212"/>
      <c r="K52" s="212"/>
      <c r="L52" s="212"/>
      <c r="M52" s="212"/>
      <c r="N52" s="200">
        <f t="shared" si="16"/>
        <v>0</v>
      </c>
      <c r="O52" s="211"/>
      <c r="P52" s="212"/>
      <c r="Q52" s="212"/>
      <c r="R52" s="212"/>
      <c r="S52" s="212"/>
      <c r="T52" s="200">
        <f t="shared" si="17"/>
        <v>0</v>
      </c>
      <c r="V52" s="129">
        <f>IF(C52=1,'fancy pants code'!$E$55,IF(C52=2,'fancy pants code'!$E$56,IF(C52=3,'fancy pants code'!$E$57,IF(C52=4,'fancy pants code'!$E$58,IF(C52=5,'fancy pants code'!$E$59,IF(C52=6,'fancy pants code'!$E$60,IF(C52=7,'fancy pants code'!$E$61,IF(C52=8,'fancy pants code'!$E$62,0))))))))</f>
        <v>0</v>
      </c>
      <c r="W52" s="129">
        <f>IF(D52=1,'fancy pants code'!$E$55,IF(D52=2,'fancy pants code'!$E$56,IF(D52=3,'fancy pants code'!$E$57,IF(D52=4,'fancy pants code'!$E$58,IF(D52=5,'fancy pants code'!$E$59,IF(D52=6,'fancy pants code'!$E$60,IF(D52=7,'fancy pants code'!$E$61,IF(D52=8,'fancy pants code'!$E$62,0))))))))</f>
        <v>0</v>
      </c>
      <c r="X52" s="129">
        <f>IF(E52=1,'fancy pants code'!$E$55,IF(E52=2,'fancy pants code'!$E$56,IF(E52=3,'fancy pants code'!$E$57,IF(E52=4,'fancy pants code'!$E$58,IF(E52=5,'fancy pants code'!$E$59,IF(E52=6,'fancy pants code'!$E$60,IF(E52=7,'fancy pants code'!$E$61,IF(E52=8,'fancy pants code'!$E$62,0))))))))</f>
        <v>0</v>
      </c>
      <c r="Y52" s="129">
        <f>IF(F52=1,'fancy pants code'!$E$55,IF(F52=2,'fancy pants code'!$E$56,IF(F52=3,'fancy pants code'!$E$57,IF(F52=4,'fancy pants code'!$E$58,IF(F52=5,'fancy pants code'!$E$59,IF(F52=6,'fancy pants code'!$E$60,IF(F52=7,'fancy pants code'!$E$61,IF(F52=8,'fancy pants code'!$E$62,0))))))))</f>
        <v>0</v>
      </c>
      <c r="Z52" s="129">
        <f>IF(G52=1,'fancy pants code'!$E$55,IF(G52=2,'fancy pants code'!$E$56,IF(G52=3,'fancy pants code'!$E$57,IF(G52=4,'fancy pants code'!$E$58,IF(G52=5,'fancy pants code'!$E$59,IF(G52=6,'fancy pants code'!$E$60,IF(G52=7,'fancy pants code'!$E$61,IF(G52=8,'fancy pants code'!$E$62,0))))))))</f>
        <v>0</v>
      </c>
      <c r="AA52" s="130">
        <f>IF(I52=1,'fancy pants code'!$E$55,IF(I52=2,'fancy pants code'!$E$56,IF(I52=3,'fancy pants code'!$E$57,IF(I52=4,'fancy pants code'!$E$58,IF(I52=5,'fancy pants code'!$E$59,IF(C52=6,'fancy pants code'!$E$60,IF(I52=7,'fancy pants code'!$E$61,IF(I52=8,'fancy pants code'!$E$62,0))))))))</f>
        <v>0</v>
      </c>
      <c r="AB52" s="130">
        <f>IF(J52=1,'fancy pants code'!$E$55,IF(J52=2,'fancy pants code'!$E$56,IF(J52=3,'fancy pants code'!$E$57,IF(J52=4,'fancy pants code'!$E$58,IF(J52=5,'fancy pants code'!$E$59,IF(D52=6,'fancy pants code'!$E$60,IF(J52=7,'fancy pants code'!$E$61,IF(J52=8,'fancy pants code'!$E$62,0))))))))</f>
        <v>0</v>
      </c>
      <c r="AC52" s="130">
        <f>IF(K52=1,'fancy pants code'!$E$55,IF(K52=2,'fancy pants code'!$E$56,IF(K52=3,'fancy pants code'!$E$57,IF(K52=4,'fancy pants code'!$E$58,IF(K52=5,'fancy pants code'!$E$59,IF(E52=6,'fancy pants code'!$E$60,IF(K52=7,'fancy pants code'!$E$61,IF(K52=8,'fancy pants code'!$E$62,0))))))))</f>
        <v>0</v>
      </c>
      <c r="AD52" s="130">
        <f>IF(L52=1,'fancy pants code'!$E$55,IF(L52=2,'fancy pants code'!$E$56,IF(L52=3,'fancy pants code'!$E$57,IF(L52=4,'fancy pants code'!$E$58,IF(L52=5,'fancy pants code'!$E$59,IF(F52=6,'fancy pants code'!$E$60,IF(L52=7,'fancy pants code'!$E$61,IF(L52=8,'fancy pants code'!$E$62,0))))))))</f>
        <v>0</v>
      </c>
      <c r="AE52" s="130">
        <f>IF(M52=1,'fancy pants code'!$E$55,IF(M52=2,'fancy pants code'!$E$56,IF(M52=3,'fancy pants code'!$E$57,IF(M52=4,'fancy pants code'!$E$58,IF(M52=5,'fancy pants code'!$E$59,IF(G52=6,'fancy pants code'!$E$60,IF(M52=7,'fancy pants code'!$E$61,IF(M52=8,'fancy pants code'!$E$62,0))))))))</f>
        <v>0</v>
      </c>
      <c r="AF52" s="131">
        <f>IF(O52=1,'fancy pants code'!$E$55,IF(O52=2,'fancy pants code'!$E$56,IF(O52=3,'fancy pants code'!$E$57,IF(O52=4,'fancy pants code'!$E$58,IF(O52=5,'fancy pants code'!$E$59,IF(O52=6,'fancy pants code'!$E$60,IF(O52=7,'fancy pants code'!$E$61,IF(O52=8,'fancy pants code'!$E$62,0))))))))</f>
        <v>0</v>
      </c>
      <c r="AG52" s="131">
        <f>IF(P52=1,'fancy pants code'!$E$55,IF(P52=2,'fancy pants code'!$E$56,IF(P52=3,'fancy pants code'!$E$57,IF(P52=4,'fancy pants code'!$E$58,IF(P52=5,'fancy pants code'!$E$59,IF(P52=6,'fancy pants code'!$E$60,IF(P52=7,'fancy pants code'!$E$61,IF(P52=8,'fancy pants code'!$E$62,0))))))))</f>
        <v>0</v>
      </c>
      <c r="AH52" s="131">
        <f>IF(Q52=1,'fancy pants code'!$E$55,IF(Q52=2,'fancy pants code'!$E$56,IF(Q52=3,'fancy pants code'!$E$57,IF(Q52=4,'fancy pants code'!$E$58,IF(Q52=5,'fancy pants code'!$E$59,IF(Q52=6,'fancy pants code'!$E$60,IF(Q52=7,'fancy pants code'!$E$61,IF(Q52=8,'fancy pants code'!$E$62,0))))))))</f>
        <v>0</v>
      </c>
      <c r="AI52" s="131">
        <f>IF(R52=1,'fancy pants code'!$E$55,IF(R52=2,'fancy pants code'!$E$56,IF(R52=3,'fancy pants code'!$E$57,IF(R52=4,'fancy pants code'!$E$58,IF(R52=5,'fancy pants code'!$E$59,IF(R52=6,'fancy pants code'!$E$60,IF(R52=7,'fancy pants code'!$E$61,IF(R52=8,'fancy pants code'!$E$62,0))))))))</f>
        <v>0</v>
      </c>
      <c r="AJ52" s="131">
        <f>IF(S52=1,'fancy pants code'!$E$55,IF(S52=2,'fancy pants code'!$E$56,IF(S52=3,'fancy pants code'!$E$57,IF(S52=4,'fancy pants code'!$E$58,IF(S52=5,'fancy pants code'!$E$59,IF(S52=6,'fancy pants code'!$E$60,IF(S52=7,'fancy pants code'!$E$61,IF(S52=8,'fancy pants code'!$E$62,0))))))))</f>
        <v>0</v>
      </c>
      <c r="AK52" s="140">
        <f t="shared" si="18"/>
        <v>0</v>
      </c>
    </row>
    <row r="53" spans="1:37" s="23" customFormat="1" x14ac:dyDescent="0.2">
      <c r="A53" s="49">
        <f t="shared" si="14"/>
        <v>12</v>
      </c>
      <c r="B53" s="103" t="str">
        <f t="shared" si="14"/>
        <v>c rider 12</v>
      </c>
      <c r="C53" s="211"/>
      <c r="D53" s="212"/>
      <c r="E53" s="212"/>
      <c r="F53" s="212"/>
      <c r="G53" s="212"/>
      <c r="H53" s="200">
        <f t="shared" si="15"/>
        <v>0</v>
      </c>
      <c r="I53" s="211"/>
      <c r="J53" s="212"/>
      <c r="K53" s="212"/>
      <c r="L53" s="212"/>
      <c r="M53" s="212"/>
      <c r="N53" s="200">
        <f t="shared" si="16"/>
        <v>0</v>
      </c>
      <c r="O53" s="211"/>
      <c r="P53" s="212"/>
      <c r="Q53" s="212"/>
      <c r="R53" s="212"/>
      <c r="S53" s="212"/>
      <c r="T53" s="200">
        <f t="shared" si="17"/>
        <v>0</v>
      </c>
      <c r="V53" s="129">
        <f>IF(C53=1,'fancy pants code'!$E$55,IF(C53=2,'fancy pants code'!$E$56,IF(C53=3,'fancy pants code'!$E$57,IF(C53=4,'fancy pants code'!$E$58,IF(C53=5,'fancy pants code'!$E$59,IF(C53=6,'fancy pants code'!$E$60,IF(C53=7,'fancy pants code'!$E$61,IF(C53=8,'fancy pants code'!$E$62,0))))))))</f>
        <v>0</v>
      </c>
      <c r="W53" s="129">
        <f>IF(D53=1,'fancy pants code'!$E$55,IF(D53=2,'fancy pants code'!$E$56,IF(D53=3,'fancy pants code'!$E$57,IF(D53=4,'fancy pants code'!$E$58,IF(D53=5,'fancy pants code'!$E$59,IF(D53=6,'fancy pants code'!$E$60,IF(D53=7,'fancy pants code'!$E$61,IF(D53=8,'fancy pants code'!$E$62,0))))))))</f>
        <v>0</v>
      </c>
      <c r="X53" s="129">
        <f>IF(E53=1,'fancy pants code'!$E$55,IF(E53=2,'fancy pants code'!$E$56,IF(E53=3,'fancy pants code'!$E$57,IF(E53=4,'fancy pants code'!$E$58,IF(E53=5,'fancy pants code'!$E$59,IF(E53=6,'fancy pants code'!$E$60,IF(E53=7,'fancy pants code'!$E$61,IF(E53=8,'fancy pants code'!$E$62,0))))))))</f>
        <v>0</v>
      </c>
      <c r="Y53" s="129">
        <f>IF(F53=1,'fancy pants code'!$E$55,IF(F53=2,'fancy pants code'!$E$56,IF(F53=3,'fancy pants code'!$E$57,IF(F53=4,'fancy pants code'!$E$58,IF(F53=5,'fancy pants code'!$E$59,IF(F53=6,'fancy pants code'!$E$60,IF(F53=7,'fancy pants code'!$E$61,IF(F53=8,'fancy pants code'!$E$62,0))))))))</f>
        <v>0</v>
      </c>
      <c r="Z53" s="129">
        <f>IF(G53=1,'fancy pants code'!$E$55,IF(G53=2,'fancy pants code'!$E$56,IF(G53=3,'fancy pants code'!$E$57,IF(G53=4,'fancy pants code'!$E$58,IF(G53=5,'fancy pants code'!$E$59,IF(G53=6,'fancy pants code'!$E$60,IF(G53=7,'fancy pants code'!$E$61,IF(G53=8,'fancy pants code'!$E$62,0))))))))</f>
        <v>0</v>
      </c>
      <c r="AA53" s="130">
        <f>IF(I53=1,'fancy pants code'!$E$55,IF(I53=2,'fancy pants code'!$E$56,IF(I53=3,'fancy pants code'!$E$57,IF(I53=4,'fancy pants code'!$E$58,IF(I53=5,'fancy pants code'!$E$59,IF(C53=6,'fancy pants code'!$E$60,IF(I53=7,'fancy pants code'!$E$61,IF(I53=8,'fancy pants code'!$E$62,0))))))))</f>
        <v>0</v>
      </c>
      <c r="AB53" s="130">
        <f>IF(J53=1,'fancy pants code'!$E$55,IF(J53=2,'fancy pants code'!$E$56,IF(J53=3,'fancy pants code'!$E$57,IF(J53=4,'fancy pants code'!$E$58,IF(J53=5,'fancy pants code'!$E$59,IF(D53=6,'fancy pants code'!$E$60,IF(J53=7,'fancy pants code'!$E$61,IF(J53=8,'fancy pants code'!$E$62,0))))))))</f>
        <v>0</v>
      </c>
      <c r="AC53" s="130">
        <f>IF(K53=1,'fancy pants code'!$E$55,IF(K53=2,'fancy pants code'!$E$56,IF(K53=3,'fancy pants code'!$E$57,IF(K53=4,'fancy pants code'!$E$58,IF(K53=5,'fancy pants code'!$E$59,IF(E53=6,'fancy pants code'!$E$60,IF(K53=7,'fancy pants code'!$E$61,IF(K53=8,'fancy pants code'!$E$62,0))))))))</f>
        <v>0</v>
      </c>
      <c r="AD53" s="130">
        <f>IF(L53=1,'fancy pants code'!$E$55,IF(L53=2,'fancy pants code'!$E$56,IF(L53=3,'fancy pants code'!$E$57,IF(L53=4,'fancy pants code'!$E$58,IF(L53=5,'fancy pants code'!$E$59,IF(F53=6,'fancy pants code'!$E$60,IF(L53=7,'fancy pants code'!$E$61,IF(L53=8,'fancy pants code'!$E$62,0))))))))</f>
        <v>0</v>
      </c>
      <c r="AE53" s="130">
        <f>IF(M53=1,'fancy pants code'!$E$55,IF(M53=2,'fancy pants code'!$E$56,IF(M53=3,'fancy pants code'!$E$57,IF(M53=4,'fancy pants code'!$E$58,IF(M53=5,'fancy pants code'!$E$59,IF(G53=6,'fancy pants code'!$E$60,IF(M53=7,'fancy pants code'!$E$61,IF(M53=8,'fancy pants code'!$E$62,0))))))))</f>
        <v>0</v>
      </c>
      <c r="AF53" s="131">
        <f>IF(O53=1,'fancy pants code'!$E$55,IF(O53=2,'fancy pants code'!$E$56,IF(O53=3,'fancy pants code'!$E$57,IF(O53=4,'fancy pants code'!$E$58,IF(O53=5,'fancy pants code'!$E$59,IF(O53=6,'fancy pants code'!$E$60,IF(O53=7,'fancy pants code'!$E$61,IF(O53=8,'fancy pants code'!$E$62,0))))))))</f>
        <v>0</v>
      </c>
      <c r="AG53" s="131">
        <f>IF(P53=1,'fancy pants code'!$E$55,IF(P53=2,'fancy pants code'!$E$56,IF(P53=3,'fancy pants code'!$E$57,IF(P53=4,'fancy pants code'!$E$58,IF(P53=5,'fancy pants code'!$E$59,IF(P53=6,'fancy pants code'!$E$60,IF(P53=7,'fancy pants code'!$E$61,IF(P53=8,'fancy pants code'!$E$62,0))))))))</f>
        <v>0</v>
      </c>
      <c r="AH53" s="131">
        <f>IF(Q53=1,'fancy pants code'!$E$55,IF(Q53=2,'fancy pants code'!$E$56,IF(Q53=3,'fancy pants code'!$E$57,IF(Q53=4,'fancy pants code'!$E$58,IF(Q53=5,'fancy pants code'!$E$59,IF(Q53=6,'fancy pants code'!$E$60,IF(Q53=7,'fancy pants code'!$E$61,IF(Q53=8,'fancy pants code'!$E$62,0))))))))</f>
        <v>0</v>
      </c>
      <c r="AI53" s="131">
        <f>IF(R53=1,'fancy pants code'!$E$55,IF(R53=2,'fancy pants code'!$E$56,IF(R53=3,'fancy pants code'!$E$57,IF(R53=4,'fancy pants code'!$E$58,IF(R53=5,'fancy pants code'!$E$59,IF(R53=6,'fancy pants code'!$E$60,IF(R53=7,'fancy pants code'!$E$61,IF(R53=8,'fancy pants code'!$E$62,0))))))))</f>
        <v>0</v>
      </c>
      <c r="AJ53" s="131">
        <f>IF(S53=1,'fancy pants code'!$E$55,IF(S53=2,'fancy pants code'!$E$56,IF(S53=3,'fancy pants code'!$E$57,IF(S53=4,'fancy pants code'!$E$58,IF(S53=5,'fancy pants code'!$E$59,IF(S53=6,'fancy pants code'!$E$60,IF(S53=7,'fancy pants code'!$E$61,IF(S53=8,'fancy pants code'!$E$62,0))))))))</f>
        <v>0</v>
      </c>
      <c r="AK53" s="140">
        <f t="shared" si="18"/>
        <v>0</v>
      </c>
    </row>
    <row r="54" spans="1:37" s="23" customFormat="1" x14ac:dyDescent="0.2">
      <c r="A54" s="49">
        <f t="shared" si="14"/>
        <v>13</v>
      </c>
      <c r="B54" s="103" t="str">
        <f t="shared" si="14"/>
        <v>c rider 13</v>
      </c>
      <c r="C54" s="211"/>
      <c r="D54" s="212"/>
      <c r="E54" s="212"/>
      <c r="F54" s="212"/>
      <c r="G54" s="212"/>
      <c r="H54" s="200">
        <f t="shared" si="15"/>
        <v>0</v>
      </c>
      <c r="I54" s="211"/>
      <c r="J54" s="212"/>
      <c r="K54" s="212"/>
      <c r="L54" s="212"/>
      <c r="M54" s="212"/>
      <c r="N54" s="200">
        <f t="shared" si="16"/>
        <v>0</v>
      </c>
      <c r="O54" s="211"/>
      <c r="P54" s="212"/>
      <c r="Q54" s="212"/>
      <c r="R54" s="212"/>
      <c r="S54" s="212"/>
      <c r="T54" s="200">
        <f t="shared" si="17"/>
        <v>0</v>
      </c>
      <c r="V54" s="129">
        <f>IF(C54=1,'fancy pants code'!$E$55,IF(C54=2,'fancy pants code'!$E$56,IF(C54=3,'fancy pants code'!$E$57,IF(C54=4,'fancy pants code'!$E$58,IF(C54=5,'fancy pants code'!$E$59,IF(C54=6,'fancy pants code'!$E$60,IF(C54=7,'fancy pants code'!$E$61,IF(C54=8,'fancy pants code'!$E$62,0))))))))</f>
        <v>0</v>
      </c>
      <c r="W54" s="129">
        <f>IF(D54=1,'fancy pants code'!$E$55,IF(D54=2,'fancy pants code'!$E$56,IF(D54=3,'fancy pants code'!$E$57,IF(D54=4,'fancy pants code'!$E$58,IF(D54=5,'fancy pants code'!$E$59,IF(D54=6,'fancy pants code'!$E$60,IF(D54=7,'fancy pants code'!$E$61,IF(D54=8,'fancy pants code'!$E$62,0))))))))</f>
        <v>0</v>
      </c>
      <c r="X54" s="129">
        <f>IF(E54=1,'fancy pants code'!$E$55,IF(E54=2,'fancy pants code'!$E$56,IF(E54=3,'fancy pants code'!$E$57,IF(E54=4,'fancy pants code'!$E$58,IF(E54=5,'fancy pants code'!$E$59,IF(E54=6,'fancy pants code'!$E$60,IF(E54=7,'fancy pants code'!$E$61,IF(E54=8,'fancy pants code'!$E$62,0))))))))</f>
        <v>0</v>
      </c>
      <c r="Y54" s="129">
        <f>IF(F54=1,'fancy pants code'!$E$55,IF(F54=2,'fancy pants code'!$E$56,IF(F54=3,'fancy pants code'!$E$57,IF(F54=4,'fancy pants code'!$E$58,IF(F54=5,'fancy pants code'!$E$59,IF(F54=6,'fancy pants code'!$E$60,IF(F54=7,'fancy pants code'!$E$61,IF(F54=8,'fancy pants code'!$E$62,0))))))))</f>
        <v>0</v>
      </c>
      <c r="Z54" s="129">
        <f>IF(G54=1,'fancy pants code'!$E$55,IF(G54=2,'fancy pants code'!$E$56,IF(G54=3,'fancy pants code'!$E$57,IF(G54=4,'fancy pants code'!$E$58,IF(G54=5,'fancy pants code'!$E$59,IF(G54=6,'fancy pants code'!$E$60,IF(G54=7,'fancy pants code'!$E$61,IF(G54=8,'fancy pants code'!$E$62,0))))))))</f>
        <v>0</v>
      </c>
      <c r="AA54" s="130">
        <f>IF(I54=1,'fancy pants code'!$E$55,IF(I54=2,'fancy pants code'!$E$56,IF(I54=3,'fancy pants code'!$E$57,IF(I54=4,'fancy pants code'!$E$58,IF(I54=5,'fancy pants code'!$E$59,IF(C54=6,'fancy pants code'!$E$60,IF(I54=7,'fancy pants code'!$E$61,IF(I54=8,'fancy pants code'!$E$62,0))))))))</f>
        <v>0</v>
      </c>
      <c r="AB54" s="130">
        <f>IF(J54=1,'fancy pants code'!$E$55,IF(J54=2,'fancy pants code'!$E$56,IF(J54=3,'fancy pants code'!$E$57,IF(J54=4,'fancy pants code'!$E$58,IF(J54=5,'fancy pants code'!$E$59,IF(D54=6,'fancy pants code'!$E$60,IF(J54=7,'fancy pants code'!$E$61,IF(J54=8,'fancy pants code'!$E$62,0))))))))</f>
        <v>0</v>
      </c>
      <c r="AC54" s="130">
        <f>IF(K54=1,'fancy pants code'!$E$55,IF(K54=2,'fancy pants code'!$E$56,IF(K54=3,'fancy pants code'!$E$57,IF(K54=4,'fancy pants code'!$E$58,IF(K54=5,'fancy pants code'!$E$59,IF(E54=6,'fancy pants code'!$E$60,IF(K54=7,'fancy pants code'!$E$61,IF(K54=8,'fancy pants code'!$E$62,0))))))))</f>
        <v>0</v>
      </c>
      <c r="AD54" s="130">
        <f>IF(L54=1,'fancy pants code'!$E$55,IF(L54=2,'fancy pants code'!$E$56,IF(L54=3,'fancy pants code'!$E$57,IF(L54=4,'fancy pants code'!$E$58,IF(L54=5,'fancy pants code'!$E$59,IF(F54=6,'fancy pants code'!$E$60,IF(L54=7,'fancy pants code'!$E$61,IF(L54=8,'fancy pants code'!$E$62,0))))))))</f>
        <v>0</v>
      </c>
      <c r="AE54" s="130">
        <f>IF(M54=1,'fancy pants code'!$E$55,IF(M54=2,'fancy pants code'!$E$56,IF(M54=3,'fancy pants code'!$E$57,IF(M54=4,'fancy pants code'!$E$58,IF(M54=5,'fancy pants code'!$E$59,IF(G54=6,'fancy pants code'!$E$60,IF(M54=7,'fancy pants code'!$E$61,IF(M54=8,'fancy pants code'!$E$62,0))))))))</f>
        <v>0</v>
      </c>
      <c r="AF54" s="131">
        <f>IF(O54=1,'fancy pants code'!$E$55,IF(O54=2,'fancy pants code'!$E$56,IF(O54=3,'fancy pants code'!$E$57,IF(O54=4,'fancy pants code'!$E$58,IF(O54=5,'fancy pants code'!$E$59,IF(O54=6,'fancy pants code'!$E$60,IF(O54=7,'fancy pants code'!$E$61,IF(O54=8,'fancy pants code'!$E$62,0))))))))</f>
        <v>0</v>
      </c>
      <c r="AG54" s="131">
        <f>IF(P54=1,'fancy pants code'!$E$55,IF(P54=2,'fancy pants code'!$E$56,IF(P54=3,'fancy pants code'!$E$57,IF(P54=4,'fancy pants code'!$E$58,IF(P54=5,'fancy pants code'!$E$59,IF(P54=6,'fancy pants code'!$E$60,IF(P54=7,'fancy pants code'!$E$61,IF(P54=8,'fancy pants code'!$E$62,0))))))))</f>
        <v>0</v>
      </c>
      <c r="AH54" s="131">
        <f>IF(Q54=1,'fancy pants code'!$E$55,IF(Q54=2,'fancy pants code'!$E$56,IF(Q54=3,'fancy pants code'!$E$57,IF(Q54=4,'fancy pants code'!$E$58,IF(Q54=5,'fancy pants code'!$E$59,IF(Q54=6,'fancy pants code'!$E$60,IF(Q54=7,'fancy pants code'!$E$61,IF(Q54=8,'fancy pants code'!$E$62,0))))))))</f>
        <v>0</v>
      </c>
      <c r="AI54" s="131">
        <f>IF(R54=1,'fancy pants code'!$E$55,IF(R54=2,'fancy pants code'!$E$56,IF(R54=3,'fancy pants code'!$E$57,IF(R54=4,'fancy pants code'!$E$58,IF(R54=5,'fancy pants code'!$E$59,IF(R54=6,'fancy pants code'!$E$60,IF(R54=7,'fancy pants code'!$E$61,IF(R54=8,'fancy pants code'!$E$62,0))))))))</f>
        <v>0</v>
      </c>
      <c r="AJ54" s="131">
        <f>IF(S54=1,'fancy pants code'!$E$55,IF(S54=2,'fancy pants code'!$E$56,IF(S54=3,'fancy pants code'!$E$57,IF(S54=4,'fancy pants code'!$E$58,IF(S54=5,'fancy pants code'!$E$59,IF(S54=6,'fancy pants code'!$E$60,IF(S54=7,'fancy pants code'!$E$61,IF(S54=8,'fancy pants code'!$E$62,0))))))))</f>
        <v>0</v>
      </c>
      <c r="AK54" s="140">
        <f t="shared" si="18"/>
        <v>0</v>
      </c>
    </row>
    <row r="55" spans="1:37" s="23" customFormat="1" x14ac:dyDescent="0.2">
      <c r="A55" s="49">
        <f t="shared" si="14"/>
        <v>14</v>
      </c>
      <c r="B55" s="103" t="str">
        <f t="shared" si="14"/>
        <v>c rider 14</v>
      </c>
      <c r="C55" s="211"/>
      <c r="D55" s="212"/>
      <c r="E55" s="212"/>
      <c r="F55" s="212"/>
      <c r="G55" s="212"/>
      <c r="H55" s="200">
        <f t="shared" si="15"/>
        <v>0</v>
      </c>
      <c r="I55" s="211"/>
      <c r="J55" s="212"/>
      <c r="K55" s="212"/>
      <c r="L55" s="212"/>
      <c r="M55" s="212"/>
      <c r="N55" s="200">
        <f t="shared" si="16"/>
        <v>0</v>
      </c>
      <c r="O55" s="211"/>
      <c r="P55" s="212"/>
      <c r="Q55" s="212"/>
      <c r="R55" s="212"/>
      <c r="S55" s="212"/>
      <c r="T55" s="200">
        <f t="shared" si="17"/>
        <v>0</v>
      </c>
      <c r="V55" s="129">
        <f>IF(C55=1,'fancy pants code'!$E$55,IF(C55=2,'fancy pants code'!$E$56,IF(C55=3,'fancy pants code'!$E$57,IF(C55=4,'fancy pants code'!$E$58,IF(C55=5,'fancy pants code'!$E$59,IF(C55=6,'fancy pants code'!$E$60,IF(C55=7,'fancy pants code'!$E$61,IF(C55=8,'fancy pants code'!$E$62,0))))))))</f>
        <v>0</v>
      </c>
      <c r="W55" s="129">
        <f>IF(D55=1,'fancy pants code'!$E$55,IF(D55=2,'fancy pants code'!$E$56,IF(D55=3,'fancy pants code'!$E$57,IF(D55=4,'fancy pants code'!$E$58,IF(D55=5,'fancy pants code'!$E$59,IF(D55=6,'fancy pants code'!$E$60,IF(D55=7,'fancy pants code'!$E$61,IF(D55=8,'fancy pants code'!$E$62,0))))))))</f>
        <v>0</v>
      </c>
      <c r="X55" s="129">
        <f>IF(E55=1,'fancy pants code'!$E$55,IF(E55=2,'fancy pants code'!$E$56,IF(E55=3,'fancy pants code'!$E$57,IF(E55=4,'fancy pants code'!$E$58,IF(E55=5,'fancy pants code'!$E$59,IF(E55=6,'fancy pants code'!$E$60,IF(E55=7,'fancy pants code'!$E$61,IF(E55=8,'fancy pants code'!$E$62,0))))))))</f>
        <v>0</v>
      </c>
      <c r="Y55" s="129">
        <f>IF(F55=1,'fancy pants code'!$E$55,IF(F55=2,'fancy pants code'!$E$56,IF(F55=3,'fancy pants code'!$E$57,IF(F55=4,'fancy pants code'!$E$58,IF(F55=5,'fancy pants code'!$E$59,IF(F55=6,'fancy pants code'!$E$60,IF(F55=7,'fancy pants code'!$E$61,IF(F55=8,'fancy pants code'!$E$62,0))))))))</f>
        <v>0</v>
      </c>
      <c r="Z55" s="129">
        <f>IF(G55=1,'fancy pants code'!$E$55,IF(G55=2,'fancy pants code'!$E$56,IF(G55=3,'fancy pants code'!$E$57,IF(G55=4,'fancy pants code'!$E$58,IF(G55=5,'fancy pants code'!$E$59,IF(G55=6,'fancy pants code'!$E$60,IF(G55=7,'fancy pants code'!$E$61,IF(G55=8,'fancy pants code'!$E$62,0))))))))</f>
        <v>0</v>
      </c>
      <c r="AA55" s="130">
        <f>IF(I55=1,'fancy pants code'!$E$55,IF(I55=2,'fancy pants code'!$E$56,IF(I55=3,'fancy pants code'!$E$57,IF(I55=4,'fancy pants code'!$E$58,IF(I55=5,'fancy pants code'!$E$59,IF(C55=6,'fancy pants code'!$E$60,IF(I55=7,'fancy pants code'!$E$61,IF(I55=8,'fancy pants code'!$E$62,0))))))))</f>
        <v>0</v>
      </c>
      <c r="AB55" s="130">
        <f>IF(J55=1,'fancy pants code'!$E$55,IF(J55=2,'fancy pants code'!$E$56,IF(J55=3,'fancy pants code'!$E$57,IF(J55=4,'fancy pants code'!$E$58,IF(J55=5,'fancy pants code'!$E$59,IF(D55=6,'fancy pants code'!$E$60,IF(J55=7,'fancy pants code'!$E$61,IF(J55=8,'fancy pants code'!$E$62,0))))))))</f>
        <v>0</v>
      </c>
      <c r="AC55" s="130">
        <f>IF(K55=1,'fancy pants code'!$E$55,IF(K55=2,'fancy pants code'!$E$56,IF(K55=3,'fancy pants code'!$E$57,IF(K55=4,'fancy pants code'!$E$58,IF(K55=5,'fancy pants code'!$E$59,IF(E55=6,'fancy pants code'!$E$60,IF(K55=7,'fancy pants code'!$E$61,IF(K55=8,'fancy pants code'!$E$62,0))))))))</f>
        <v>0</v>
      </c>
      <c r="AD55" s="130">
        <f>IF(L55=1,'fancy pants code'!$E$55,IF(L55=2,'fancy pants code'!$E$56,IF(L55=3,'fancy pants code'!$E$57,IF(L55=4,'fancy pants code'!$E$58,IF(L55=5,'fancy pants code'!$E$59,IF(F55=6,'fancy pants code'!$E$60,IF(L55=7,'fancy pants code'!$E$61,IF(L55=8,'fancy pants code'!$E$62,0))))))))</f>
        <v>0</v>
      </c>
      <c r="AE55" s="130">
        <f>IF(M55=1,'fancy pants code'!$E$55,IF(M55=2,'fancy pants code'!$E$56,IF(M55=3,'fancy pants code'!$E$57,IF(M55=4,'fancy pants code'!$E$58,IF(M55=5,'fancy pants code'!$E$59,IF(G55=6,'fancy pants code'!$E$60,IF(M55=7,'fancy pants code'!$E$61,IF(M55=8,'fancy pants code'!$E$62,0))))))))</f>
        <v>0</v>
      </c>
      <c r="AF55" s="131">
        <f>IF(O55=1,'fancy pants code'!$E$55,IF(O55=2,'fancy pants code'!$E$56,IF(O55=3,'fancy pants code'!$E$57,IF(O55=4,'fancy pants code'!$E$58,IF(O55=5,'fancy pants code'!$E$59,IF(O55=6,'fancy pants code'!$E$60,IF(O55=7,'fancy pants code'!$E$61,IF(O55=8,'fancy pants code'!$E$62,0))))))))</f>
        <v>0</v>
      </c>
      <c r="AG55" s="131">
        <f>IF(P55=1,'fancy pants code'!$E$55,IF(P55=2,'fancy pants code'!$E$56,IF(P55=3,'fancy pants code'!$E$57,IF(P55=4,'fancy pants code'!$E$58,IF(P55=5,'fancy pants code'!$E$59,IF(P55=6,'fancy pants code'!$E$60,IF(P55=7,'fancy pants code'!$E$61,IF(P55=8,'fancy pants code'!$E$62,0))))))))</f>
        <v>0</v>
      </c>
      <c r="AH55" s="131">
        <f>IF(Q55=1,'fancy pants code'!$E$55,IF(Q55=2,'fancy pants code'!$E$56,IF(Q55=3,'fancy pants code'!$E$57,IF(Q55=4,'fancy pants code'!$E$58,IF(Q55=5,'fancy pants code'!$E$59,IF(Q55=6,'fancy pants code'!$E$60,IF(Q55=7,'fancy pants code'!$E$61,IF(Q55=8,'fancy pants code'!$E$62,0))))))))</f>
        <v>0</v>
      </c>
      <c r="AI55" s="131">
        <f>IF(R55=1,'fancy pants code'!$E$55,IF(R55=2,'fancy pants code'!$E$56,IF(R55=3,'fancy pants code'!$E$57,IF(R55=4,'fancy pants code'!$E$58,IF(R55=5,'fancy pants code'!$E$59,IF(R55=6,'fancy pants code'!$E$60,IF(R55=7,'fancy pants code'!$E$61,IF(R55=8,'fancy pants code'!$E$62,0))))))))</f>
        <v>0</v>
      </c>
      <c r="AJ55" s="131">
        <f>IF(S55=1,'fancy pants code'!$E$55,IF(S55=2,'fancy pants code'!$E$56,IF(S55=3,'fancy pants code'!$E$57,IF(S55=4,'fancy pants code'!$E$58,IF(S55=5,'fancy pants code'!$E$59,IF(S55=6,'fancy pants code'!$E$60,IF(S55=7,'fancy pants code'!$E$61,IF(S55=8,'fancy pants code'!$E$62,0))))))))</f>
        <v>0</v>
      </c>
      <c r="AK55" s="140">
        <f t="shared" si="18"/>
        <v>0</v>
      </c>
    </row>
    <row r="56" spans="1:37" s="23" customFormat="1" x14ac:dyDescent="0.2">
      <c r="A56" s="49">
        <f t="shared" si="14"/>
        <v>15</v>
      </c>
      <c r="B56" s="103" t="str">
        <f t="shared" si="14"/>
        <v>c rider 15</v>
      </c>
      <c r="C56" s="211"/>
      <c r="D56" s="212"/>
      <c r="E56" s="212"/>
      <c r="F56" s="212"/>
      <c r="G56" s="212"/>
      <c r="H56" s="200">
        <f t="shared" si="15"/>
        <v>0</v>
      </c>
      <c r="I56" s="211"/>
      <c r="J56" s="212"/>
      <c r="K56" s="212"/>
      <c r="L56" s="212"/>
      <c r="M56" s="212"/>
      <c r="N56" s="200">
        <f t="shared" si="16"/>
        <v>0</v>
      </c>
      <c r="O56" s="211"/>
      <c r="P56" s="212"/>
      <c r="Q56" s="212"/>
      <c r="R56" s="212"/>
      <c r="S56" s="212"/>
      <c r="T56" s="200">
        <f t="shared" si="17"/>
        <v>0</v>
      </c>
      <c r="V56" s="129">
        <f>IF(C56=1,'fancy pants code'!$E$55,IF(C56=2,'fancy pants code'!$E$56,IF(C56=3,'fancy pants code'!$E$57,IF(C56=4,'fancy pants code'!$E$58,IF(C56=5,'fancy pants code'!$E$59,IF(C56=6,'fancy pants code'!$E$60,IF(C56=7,'fancy pants code'!$E$61,IF(C56=8,'fancy pants code'!$E$62,0))))))))</f>
        <v>0</v>
      </c>
      <c r="W56" s="129">
        <f>IF(D56=1,'fancy pants code'!$E$55,IF(D56=2,'fancy pants code'!$E$56,IF(D56=3,'fancy pants code'!$E$57,IF(D56=4,'fancy pants code'!$E$58,IF(D56=5,'fancy pants code'!$E$59,IF(D56=6,'fancy pants code'!$E$60,IF(D56=7,'fancy pants code'!$E$61,IF(D56=8,'fancy pants code'!$E$62,0))))))))</f>
        <v>0</v>
      </c>
      <c r="X56" s="129">
        <f>IF(E56=1,'fancy pants code'!$E$55,IF(E56=2,'fancy pants code'!$E$56,IF(E56=3,'fancy pants code'!$E$57,IF(E56=4,'fancy pants code'!$E$58,IF(E56=5,'fancy pants code'!$E$59,IF(E56=6,'fancy pants code'!$E$60,IF(E56=7,'fancy pants code'!$E$61,IF(E56=8,'fancy pants code'!$E$62,0))))))))</f>
        <v>0</v>
      </c>
      <c r="Y56" s="129">
        <f>IF(F56=1,'fancy pants code'!$E$55,IF(F56=2,'fancy pants code'!$E$56,IF(F56=3,'fancy pants code'!$E$57,IF(F56=4,'fancy pants code'!$E$58,IF(F56=5,'fancy pants code'!$E$59,IF(F56=6,'fancy pants code'!$E$60,IF(F56=7,'fancy pants code'!$E$61,IF(F56=8,'fancy pants code'!$E$62,0))))))))</f>
        <v>0</v>
      </c>
      <c r="Z56" s="129">
        <f>IF(G56=1,'fancy pants code'!$E$55,IF(G56=2,'fancy pants code'!$E$56,IF(G56=3,'fancy pants code'!$E$57,IF(G56=4,'fancy pants code'!$E$58,IF(G56=5,'fancy pants code'!$E$59,IF(G56=6,'fancy pants code'!$E$60,IF(G56=7,'fancy pants code'!$E$61,IF(G56=8,'fancy pants code'!$E$62,0))))))))</f>
        <v>0</v>
      </c>
      <c r="AA56" s="130">
        <f>IF(I56=1,'fancy pants code'!$E$55,IF(I56=2,'fancy pants code'!$E$56,IF(I56=3,'fancy pants code'!$E$57,IF(I56=4,'fancy pants code'!$E$58,IF(I56=5,'fancy pants code'!$E$59,IF(C56=6,'fancy pants code'!$E$60,IF(I56=7,'fancy pants code'!$E$61,IF(I56=8,'fancy pants code'!$E$62,0))))))))</f>
        <v>0</v>
      </c>
      <c r="AB56" s="130">
        <f>IF(J56=1,'fancy pants code'!$E$55,IF(J56=2,'fancy pants code'!$E$56,IF(J56=3,'fancy pants code'!$E$57,IF(J56=4,'fancy pants code'!$E$58,IF(J56=5,'fancy pants code'!$E$59,IF(D56=6,'fancy pants code'!$E$60,IF(J56=7,'fancy pants code'!$E$61,IF(J56=8,'fancy pants code'!$E$62,0))))))))</f>
        <v>0</v>
      </c>
      <c r="AC56" s="130">
        <f>IF(K56=1,'fancy pants code'!$E$55,IF(K56=2,'fancy pants code'!$E$56,IF(K56=3,'fancy pants code'!$E$57,IF(K56=4,'fancy pants code'!$E$58,IF(K56=5,'fancy pants code'!$E$59,IF(E56=6,'fancy pants code'!$E$60,IF(K56=7,'fancy pants code'!$E$61,IF(K56=8,'fancy pants code'!$E$62,0))))))))</f>
        <v>0</v>
      </c>
      <c r="AD56" s="130">
        <f>IF(L56=1,'fancy pants code'!$E$55,IF(L56=2,'fancy pants code'!$E$56,IF(L56=3,'fancy pants code'!$E$57,IF(L56=4,'fancy pants code'!$E$58,IF(L56=5,'fancy pants code'!$E$59,IF(F56=6,'fancy pants code'!$E$60,IF(L56=7,'fancy pants code'!$E$61,IF(L56=8,'fancy pants code'!$E$62,0))))))))</f>
        <v>0</v>
      </c>
      <c r="AE56" s="130">
        <f>IF(M56=1,'fancy pants code'!$E$55,IF(M56=2,'fancy pants code'!$E$56,IF(M56=3,'fancy pants code'!$E$57,IF(M56=4,'fancy pants code'!$E$58,IF(M56=5,'fancy pants code'!$E$59,IF(G56=6,'fancy pants code'!$E$60,IF(M56=7,'fancy pants code'!$E$61,IF(M56=8,'fancy pants code'!$E$62,0))))))))</f>
        <v>0</v>
      </c>
      <c r="AF56" s="131">
        <f>IF(O56=1,'fancy pants code'!$E$55,IF(O56=2,'fancy pants code'!$E$56,IF(O56=3,'fancy pants code'!$E$57,IF(O56=4,'fancy pants code'!$E$58,IF(O56=5,'fancy pants code'!$E$59,IF(O56=6,'fancy pants code'!$E$60,IF(O56=7,'fancy pants code'!$E$61,IF(O56=8,'fancy pants code'!$E$62,0))))))))</f>
        <v>0</v>
      </c>
      <c r="AG56" s="131">
        <f>IF(P56=1,'fancy pants code'!$E$55,IF(P56=2,'fancy pants code'!$E$56,IF(P56=3,'fancy pants code'!$E$57,IF(P56=4,'fancy pants code'!$E$58,IF(P56=5,'fancy pants code'!$E$59,IF(P56=6,'fancy pants code'!$E$60,IF(P56=7,'fancy pants code'!$E$61,IF(P56=8,'fancy pants code'!$E$62,0))))))))</f>
        <v>0</v>
      </c>
      <c r="AH56" s="131">
        <f>IF(Q56=1,'fancy pants code'!$E$55,IF(Q56=2,'fancy pants code'!$E$56,IF(Q56=3,'fancy pants code'!$E$57,IF(Q56=4,'fancy pants code'!$E$58,IF(Q56=5,'fancy pants code'!$E$59,IF(Q56=6,'fancy pants code'!$E$60,IF(Q56=7,'fancy pants code'!$E$61,IF(Q56=8,'fancy pants code'!$E$62,0))))))))</f>
        <v>0</v>
      </c>
      <c r="AI56" s="131">
        <f>IF(R56=1,'fancy pants code'!$E$55,IF(R56=2,'fancy pants code'!$E$56,IF(R56=3,'fancy pants code'!$E$57,IF(R56=4,'fancy pants code'!$E$58,IF(R56=5,'fancy pants code'!$E$59,IF(R56=6,'fancy pants code'!$E$60,IF(R56=7,'fancy pants code'!$E$61,IF(R56=8,'fancy pants code'!$E$62,0))))))))</f>
        <v>0</v>
      </c>
      <c r="AJ56" s="131">
        <f>IF(S56=1,'fancy pants code'!$E$55,IF(S56=2,'fancy pants code'!$E$56,IF(S56=3,'fancy pants code'!$E$57,IF(S56=4,'fancy pants code'!$E$58,IF(S56=5,'fancy pants code'!$E$59,IF(S56=6,'fancy pants code'!$E$60,IF(S56=7,'fancy pants code'!$E$61,IF(S56=8,'fancy pants code'!$E$62,0))))))))</f>
        <v>0</v>
      </c>
      <c r="AK56" s="140">
        <f t="shared" si="18"/>
        <v>0</v>
      </c>
    </row>
    <row r="57" spans="1:37" s="23" customFormat="1" x14ac:dyDescent="0.2">
      <c r="A57" s="49">
        <f t="shared" si="14"/>
        <v>16</v>
      </c>
      <c r="B57" s="103" t="str">
        <f t="shared" si="14"/>
        <v>c rider 16</v>
      </c>
      <c r="C57" s="211"/>
      <c r="D57" s="212"/>
      <c r="E57" s="212"/>
      <c r="F57" s="212"/>
      <c r="G57" s="212"/>
      <c r="H57" s="200">
        <f t="shared" si="15"/>
        <v>0</v>
      </c>
      <c r="I57" s="211"/>
      <c r="J57" s="212"/>
      <c r="K57" s="212"/>
      <c r="L57" s="212"/>
      <c r="M57" s="212"/>
      <c r="N57" s="200">
        <f t="shared" si="16"/>
        <v>0</v>
      </c>
      <c r="O57" s="211"/>
      <c r="P57" s="212"/>
      <c r="Q57" s="212"/>
      <c r="R57" s="212"/>
      <c r="S57" s="212"/>
      <c r="T57" s="200">
        <f t="shared" si="17"/>
        <v>0</v>
      </c>
      <c r="V57" s="129">
        <f>IF(C57=1,'fancy pants code'!$E$55,IF(C57=2,'fancy pants code'!$E$56,IF(C57=3,'fancy pants code'!$E$57,IF(C57=4,'fancy pants code'!$E$58,IF(C57=5,'fancy pants code'!$E$59,IF(C57=6,'fancy pants code'!$E$60,IF(C57=7,'fancy pants code'!$E$61,IF(C57=8,'fancy pants code'!$E$62,0))))))))</f>
        <v>0</v>
      </c>
      <c r="W57" s="129">
        <f>IF(D57=1,'fancy pants code'!$E$55,IF(D57=2,'fancy pants code'!$E$56,IF(D57=3,'fancy pants code'!$E$57,IF(D57=4,'fancy pants code'!$E$58,IF(D57=5,'fancy pants code'!$E$59,IF(D57=6,'fancy pants code'!$E$60,IF(D57=7,'fancy pants code'!$E$61,IF(D57=8,'fancy pants code'!$E$62,0))))))))</f>
        <v>0</v>
      </c>
      <c r="X57" s="129">
        <f>IF(E57=1,'fancy pants code'!$E$55,IF(E57=2,'fancy pants code'!$E$56,IF(E57=3,'fancy pants code'!$E$57,IF(E57=4,'fancy pants code'!$E$58,IF(E57=5,'fancy pants code'!$E$59,IF(E57=6,'fancy pants code'!$E$60,IF(E57=7,'fancy pants code'!$E$61,IF(E57=8,'fancy pants code'!$E$62,0))))))))</f>
        <v>0</v>
      </c>
      <c r="Y57" s="129">
        <f>IF(F57=1,'fancy pants code'!$E$55,IF(F57=2,'fancy pants code'!$E$56,IF(F57=3,'fancy pants code'!$E$57,IF(F57=4,'fancy pants code'!$E$58,IF(F57=5,'fancy pants code'!$E$59,IF(F57=6,'fancy pants code'!$E$60,IF(F57=7,'fancy pants code'!$E$61,IF(F57=8,'fancy pants code'!$E$62,0))))))))</f>
        <v>0</v>
      </c>
      <c r="Z57" s="129">
        <f>IF(G57=1,'fancy pants code'!$E$55,IF(G57=2,'fancy pants code'!$E$56,IF(G57=3,'fancy pants code'!$E$57,IF(G57=4,'fancy pants code'!$E$58,IF(G57=5,'fancy pants code'!$E$59,IF(G57=6,'fancy pants code'!$E$60,IF(G57=7,'fancy pants code'!$E$61,IF(G57=8,'fancy pants code'!$E$62,0))))))))</f>
        <v>0</v>
      </c>
      <c r="AA57" s="130">
        <f>IF(I57=1,'fancy pants code'!$E$55,IF(I57=2,'fancy pants code'!$E$56,IF(I57=3,'fancy pants code'!$E$57,IF(I57=4,'fancy pants code'!$E$58,IF(I57=5,'fancy pants code'!$E$59,IF(C57=6,'fancy pants code'!$E$60,IF(I57=7,'fancy pants code'!$E$61,IF(I57=8,'fancy pants code'!$E$62,0))))))))</f>
        <v>0</v>
      </c>
      <c r="AB57" s="130">
        <f>IF(J57=1,'fancy pants code'!$E$55,IF(J57=2,'fancy pants code'!$E$56,IF(J57=3,'fancy pants code'!$E$57,IF(J57=4,'fancy pants code'!$E$58,IF(J57=5,'fancy pants code'!$E$59,IF(D57=6,'fancy pants code'!$E$60,IF(J57=7,'fancy pants code'!$E$61,IF(J57=8,'fancy pants code'!$E$62,0))))))))</f>
        <v>0</v>
      </c>
      <c r="AC57" s="130">
        <f>IF(K57=1,'fancy pants code'!$E$55,IF(K57=2,'fancy pants code'!$E$56,IF(K57=3,'fancy pants code'!$E$57,IF(K57=4,'fancy pants code'!$E$58,IF(K57=5,'fancy pants code'!$E$59,IF(E57=6,'fancy pants code'!$E$60,IF(K57=7,'fancy pants code'!$E$61,IF(K57=8,'fancy pants code'!$E$62,0))))))))</f>
        <v>0</v>
      </c>
      <c r="AD57" s="130">
        <f>IF(L57=1,'fancy pants code'!$E$55,IF(L57=2,'fancy pants code'!$E$56,IF(L57=3,'fancy pants code'!$E$57,IF(L57=4,'fancy pants code'!$E$58,IF(L57=5,'fancy pants code'!$E$59,IF(F57=6,'fancy pants code'!$E$60,IF(L57=7,'fancy pants code'!$E$61,IF(L57=8,'fancy pants code'!$E$62,0))))))))</f>
        <v>0</v>
      </c>
      <c r="AE57" s="130">
        <f>IF(M57=1,'fancy pants code'!$E$55,IF(M57=2,'fancy pants code'!$E$56,IF(M57=3,'fancy pants code'!$E$57,IF(M57=4,'fancy pants code'!$E$58,IF(M57=5,'fancy pants code'!$E$59,IF(G57=6,'fancy pants code'!$E$60,IF(M57=7,'fancy pants code'!$E$61,IF(M57=8,'fancy pants code'!$E$62,0))))))))</f>
        <v>0</v>
      </c>
      <c r="AF57" s="131">
        <f>IF(O57=1,'fancy pants code'!$E$55,IF(O57=2,'fancy pants code'!$E$56,IF(O57=3,'fancy pants code'!$E$57,IF(O57=4,'fancy pants code'!$E$58,IF(O57=5,'fancy pants code'!$E$59,IF(O57=6,'fancy pants code'!$E$60,IF(O57=7,'fancy pants code'!$E$61,IF(O57=8,'fancy pants code'!$E$62,0))))))))</f>
        <v>0</v>
      </c>
      <c r="AG57" s="131">
        <f>IF(P57=1,'fancy pants code'!$E$55,IF(P57=2,'fancy pants code'!$E$56,IF(P57=3,'fancy pants code'!$E$57,IF(P57=4,'fancy pants code'!$E$58,IF(P57=5,'fancy pants code'!$E$59,IF(P57=6,'fancy pants code'!$E$60,IF(P57=7,'fancy pants code'!$E$61,IF(P57=8,'fancy pants code'!$E$62,0))))))))</f>
        <v>0</v>
      </c>
      <c r="AH57" s="131">
        <f>IF(Q57=1,'fancy pants code'!$E$55,IF(Q57=2,'fancy pants code'!$E$56,IF(Q57=3,'fancy pants code'!$E$57,IF(Q57=4,'fancy pants code'!$E$58,IF(Q57=5,'fancy pants code'!$E$59,IF(Q57=6,'fancy pants code'!$E$60,IF(Q57=7,'fancy pants code'!$E$61,IF(Q57=8,'fancy pants code'!$E$62,0))))))))</f>
        <v>0</v>
      </c>
      <c r="AI57" s="131">
        <f>IF(R57=1,'fancy pants code'!$E$55,IF(R57=2,'fancy pants code'!$E$56,IF(R57=3,'fancy pants code'!$E$57,IF(R57=4,'fancy pants code'!$E$58,IF(R57=5,'fancy pants code'!$E$59,IF(R57=6,'fancy pants code'!$E$60,IF(R57=7,'fancy pants code'!$E$61,IF(R57=8,'fancy pants code'!$E$62,0))))))))</f>
        <v>0</v>
      </c>
      <c r="AJ57" s="131">
        <f>IF(S57=1,'fancy pants code'!$E$55,IF(S57=2,'fancy pants code'!$E$56,IF(S57=3,'fancy pants code'!$E$57,IF(S57=4,'fancy pants code'!$E$58,IF(S57=5,'fancy pants code'!$E$59,IF(S57=6,'fancy pants code'!$E$60,IF(S57=7,'fancy pants code'!$E$61,IF(S57=8,'fancy pants code'!$E$62,0))))))))</f>
        <v>0</v>
      </c>
      <c r="AK57" s="140">
        <f t="shared" si="18"/>
        <v>0</v>
      </c>
    </row>
    <row r="58" spans="1:37" s="23" customFormat="1" x14ac:dyDescent="0.2">
      <c r="A58" s="49">
        <f t="shared" ref="A58:B71" si="19">A21</f>
        <v>17</v>
      </c>
      <c r="B58" s="103" t="str">
        <f t="shared" si="19"/>
        <v>c rider 17</v>
      </c>
      <c r="C58" s="211"/>
      <c r="D58" s="212"/>
      <c r="E58" s="212"/>
      <c r="F58" s="212"/>
      <c r="G58" s="212"/>
      <c r="H58" s="200">
        <f t="shared" si="15"/>
        <v>0</v>
      </c>
      <c r="I58" s="211"/>
      <c r="J58" s="212"/>
      <c r="K58" s="212"/>
      <c r="L58" s="212"/>
      <c r="M58" s="212"/>
      <c r="N58" s="200">
        <f t="shared" si="16"/>
        <v>0</v>
      </c>
      <c r="O58" s="211"/>
      <c r="P58" s="212"/>
      <c r="Q58" s="212"/>
      <c r="R58" s="212"/>
      <c r="S58" s="212"/>
      <c r="T58" s="200">
        <f t="shared" si="17"/>
        <v>0</v>
      </c>
      <c r="V58" s="129">
        <f>IF(C58=1,'fancy pants code'!$E$55,IF(C58=2,'fancy pants code'!$E$56,IF(C58=3,'fancy pants code'!$E$57,IF(C58=4,'fancy pants code'!$E$58,IF(C58=5,'fancy pants code'!$E$59,IF(C58=6,'fancy pants code'!$E$60,IF(C58=7,'fancy pants code'!$E$61,IF(C58=8,'fancy pants code'!$E$62,0))))))))</f>
        <v>0</v>
      </c>
      <c r="W58" s="129">
        <f>IF(D58=1,'fancy pants code'!$E$55,IF(D58=2,'fancy pants code'!$E$56,IF(D58=3,'fancy pants code'!$E$57,IF(D58=4,'fancy pants code'!$E$58,IF(D58=5,'fancy pants code'!$E$59,IF(D58=6,'fancy pants code'!$E$60,IF(D58=7,'fancy pants code'!$E$61,IF(D58=8,'fancy pants code'!$E$62,0))))))))</f>
        <v>0</v>
      </c>
      <c r="X58" s="129">
        <f>IF(E58=1,'fancy pants code'!$E$55,IF(E58=2,'fancy pants code'!$E$56,IF(E58=3,'fancy pants code'!$E$57,IF(E58=4,'fancy pants code'!$E$58,IF(E58=5,'fancy pants code'!$E$59,IF(E58=6,'fancy pants code'!$E$60,IF(E58=7,'fancy pants code'!$E$61,IF(E58=8,'fancy pants code'!$E$62,0))))))))</f>
        <v>0</v>
      </c>
      <c r="Y58" s="129">
        <f>IF(F58=1,'fancy pants code'!$E$55,IF(F58=2,'fancy pants code'!$E$56,IF(F58=3,'fancy pants code'!$E$57,IF(F58=4,'fancy pants code'!$E$58,IF(F58=5,'fancy pants code'!$E$59,IF(F58=6,'fancy pants code'!$E$60,IF(F58=7,'fancy pants code'!$E$61,IF(F58=8,'fancy pants code'!$E$62,0))))))))</f>
        <v>0</v>
      </c>
      <c r="Z58" s="129">
        <f>IF(G58=1,'fancy pants code'!$E$55,IF(G58=2,'fancy pants code'!$E$56,IF(G58=3,'fancy pants code'!$E$57,IF(G58=4,'fancy pants code'!$E$58,IF(G58=5,'fancy pants code'!$E$59,IF(G58=6,'fancy pants code'!$E$60,IF(G58=7,'fancy pants code'!$E$61,IF(G58=8,'fancy pants code'!$E$62,0))))))))</f>
        <v>0</v>
      </c>
      <c r="AA58" s="130">
        <f>IF(I58=1,'fancy pants code'!$E$55,IF(I58=2,'fancy pants code'!$E$56,IF(I58=3,'fancy pants code'!$E$57,IF(I58=4,'fancy pants code'!$E$58,IF(I58=5,'fancy pants code'!$E$59,IF(C58=6,'fancy pants code'!$E$60,IF(I58=7,'fancy pants code'!$E$61,IF(I58=8,'fancy pants code'!$E$62,0))))))))</f>
        <v>0</v>
      </c>
      <c r="AB58" s="130">
        <f>IF(J58=1,'fancy pants code'!$E$55,IF(J58=2,'fancy pants code'!$E$56,IF(J58=3,'fancy pants code'!$E$57,IF(J58=4,'fancy pants code'!$E$58,IF(J58=5,'fancy pants code'!$E$59,IF(D58=6,'fancy pants code'!$E$60,IF(J58=7,'fancy pants code'!$E$61,IF(J58=8,'fancy pants code'!$E$62,0))))))))</f>
        <v>0</v>
      </c>
      <c r="AC58" s="130">
        <f>IF(K58=1,'fancy pants code'!$E$55,IF(K58=2,'fancy pants code'!$E$56,IF(K58=3,'fancy pants code'!$E$57,IF(K58=4,'fancy pants code'!$E$58,IF(K58=5,'fancy pants code'!$E$59,IF(E58=6,'fancy pants code'!$E$60,IF(K58=7,'fancy pants code'!$E$61,IF(K58=8,'fancy pants code'!$E$62,0))))))))</f>
        <v>0</v>
      </c>
      <c r="AD58" s="130">
        <f>IF(L58=1,'fancy pants code'!$E$55,IF(L58=2,'fancy pants code'!$E$56,IF(L58=3,'fancy pants code'!$E$57,IF(L58=4,'fancy pants code'!$E$58,IF(L58=5,'fancy pants code'!$E$59,IF(F58=6,'fancy pants code'!$E$60,IF(L58=7,'fancy pants code'!$E$61,IF(L58=8,'fancy pants code'!$E$62,0))))))))</f>
        <v>0</v>
      </c>
      <c r="AE58" s="130">
        <f>IF(M58=1,'fancy pants code'!$E$55,IF(M58=2,'fancy pants code'!$E$56,IF(M58=3,'fancy pants code'!$E$57,IF(M58=4,'fancy pants code'!$E$58,IF(M58=5,'fancy pants code'!$E$59,IF(G58=6,'fancy pants code'!$E$60,IF(M58=7,'fancy pants code'!$E$61,IF(M58=8,'fancy pants code'!$E$62,0))))))))</f>
        <v>0</v>
      </c>
      <c r="AF58" s="131">
        <f>IF(O58=1,'fancy pants code'!$E$55,IF(O58=2,'fancy pants code'!$E$56,IF(O58=3,'fancy pants code'!$E$57,IF(O58=4,'fancy pants code'!$E$58,IF(O58=5,'fancy pants code'!$E$59,IF(O58=6,'fancy pants code'!$E$60,IF(O58=7,'fancy pants code'!$E$61,IF(O58=8,'fancy pants code'!$E$62,0))))))))</f>
        <v>0</v>
      </c>
      <c r="AG58" s="131">
        <f>IF(P58=1,'fancy pants code'!$E$55,IF(P58=2,'fancy pants code'!$E$56,IF(P58=3,'fancy pants code'!$E$57,IF(P58=4,'fancy pants code'!$E$58,IF(P58=5,'fancy pants code'!$E$59,IF(P58=6,'fancy pants code'!$E$60,IF(P58=7,'fancy pants code'!$E$61,IF(P58=8,'fancy pants code'!$E$62,0))))))))</f>
        <v>0</v>
      </c>
      <c r="AH58" s="131">
        <f>IF(Q58=1,'fancy pants code'!$E$55,IF(Q58=2,'fancy pants code'!$E$56,IF(Q58=3,'fancy pants code'!$E$57,IF(Q58=4,'fancy pants code'!$E$58,IF(Q58=5,'fancy pants code'!$E$59,IF(Q58=6,'fancy pants code'!$E$60,IF(Q58=7,'fancy pants code'!$E$61,IF(Q58=8,'fancy pants code'!$E$62,0))))))))</f>
        <v>0</v>
      </c>
      <c r="AI58" s="131">
        <f>IF(R58=1,'fancy pants code'!$E$55,IF(R58=2,'fancy pants code'!$E$56,IF(R58=3,'fancy pants code'!$E$57,IF(R58=4,'fancy pants code'!$E$58,IF(R58=5,'fancy pants code'!$E$59,IF(R58=6,'fancy pants code'!$E$60,IF(R58=7,'fancy pants code'!$E$61,IF(R58=8,'fancy pants code'!$E$62,0))))))))</f>
        <v>0</v>
      </c>
      <c r="AJ58" s="131">
        <f>IF(S58=1,'fancy pants code'!$E$55,IF(S58=2,'fancy pants code'!$E$56,IF(S58=3,'fancy pants code'!$E$57,IF(S58=4,'fancy pants code'!$E$58,IF(S58=5,'fancy pants code'!$E$59,IF(S58=6,'fancy pants code'!$E$60,IF(S58=7,'fancy pants code'!$E$61,IF(S58=8,'fancy pants code'!$E$62,0))))))))</f>
        <v>0</v>
      </c>
      <c r="AK58" s="140">
        <f t="shared" si="18"/>
        <v>0</v>
      </c>
    </row>
    <row r="59" spans="1:37" s="23" customFormat="1" x14ac:dyDescent="0.2">
      <c r="A59" s="49">
        <f t="shared" si="19"/>
        <v>18</v>
      </c>
      <c r="B59" s="103" t="str">
        <f t="shared" si="19"/>
        <v>c rider 18</v>
      </c>
      <c r="C59" s="211"/>
      <c r="D59" s="212"/>
      <c r="E59" s="212"/>
      <c r="F59" s="212"/>
      <c r="G59" s="212"/>
      <c r="H59" s="200">
        <f t="shared" si="15"/>
        <v>0</v>
      </c>
      <c r="I59" s="211"/>
      <c r="J59" s="212"/>
      <c r="K59" s="212"/>
      <c r="L59" s="212"/>
      <c r="M59" s="212"/>
      <c r="N59" s="200">
        <f t="shared" si="16"/>
        <v>0</v>
      </c>
      <c r="O59" s="211"/>
      <c r="P59" s="212"/>
      <c r="Q59" s="212"/>
      <c r="R59" s="212"/>
      <c r="S59" s="212"/>
      <c r="T59" s="200">
        <f t="shared" si="17"/>
        <v>0</v>
      </c>
      <c r="V59" s="129">
        <f>IF(C59=1,'fancy pants code'!$E$55,IF(C59=2,'fancy pants code'!$E$56,IF(C59=3,'fancy pants code'!$E$57,IF(C59=4,'fancy pants code'!$E$58,IF(C59=5,'fancy pants code'!$E$59,IF(C59=6,'fancy pants code'!$E$60,IF(C59=7,'fancy pants code'!$E$61,IF(C59=8,'fancy pants code'!$E$62,0))))))))</f>
        <v>0</v>
      </c>
      <c r="W59" s="129">
        <f>IF(D59=1,'fancy pants code'!$E$55,IF(D59=2,'fancy pants code'!$E$56,IF(D59=3,'fancy pants code'!$E$57,IF(D59=4,'fancy pants code'!$E$58,IF(D59=5,'fancy pants code'!$E$59,IF(D59=6,'fancy pants code'!$E$60,IF(D59=7,'fancy pants code'!$E$61,IF(D59=8,'fancy pants code'!$E$62,0))))))))</f>
        <v>0</v>
      </c>
      <c r="X59" s="129">
        <f>IF(E59=1,'fancy pants code'!$E$55,IF(E59=2,'fancy pants code'!$E$56,IF(E59=3,'fancy pants code'!$E$57,IF(E59=4,'fancy pants code'!$E$58,IF(E59=5,'fancy pants code'!$E$59,IF(E59=6,'fancy pants code'!$E$60,IF(E59=7,'fancy pants code'!$E$61,IF(E59=8,'fancy pants code'!$E$62,0))))))))</f>
        <v>0</v>
      </c>
      <c r="Y59" s="129">
        <f>IF(F59=1,'fancy pants code'!$E$55,IF(F59=2,'fancy pants code'!$E$56,IF(F59=3,'fancy pants code'!$E$57,IF(F59=4,'fancy pants code'!$E$58,IF(F59=5,'fancy pants code'!$E$59,IF(F59=6,'fancy pants code'!$E$60,IF(F59=7,'fancy pants code'!$E$61,IF(F59=8,'fancy pants code'!$E$62,0))))))))</f>
        <v>0</v>
      </c>
      <c r="Z59" s="129">
        <f>IF(G59=1,'fancy pants code'!$E$55,IF(G59=2,'fancy pants code'!$E$56,IF(G59=3,'fancy pants code'!$E$57,IF(G59=4,'fancy pants code'!$E$58,IF(G59=5,'fancy pants code'!$E$59,IF(G59=6,'fancy pants code'!$E$60,IF(G59=7,'fancy pants code'!$E$61,IF(G59=8,'fancy pants code'!$E$62,0))))))))</f>
        <v>0</v>
      </c>
      <c r="AA59" s="130">
        <f>IF(I59=1,'fancy pants code'!$E$55,IF(I59=2,'fancy pants code'!$E$56,IF(I59=3,'fancy pants code'!$E$57,IF(I59=4,'fancy pants code'!$E$58,IF(I59=5,'fancy pants code'!$E$59,IF(C59=6,'fancy pants code'!$E$60,IF(I59=7,'fancy pants code'!$E$61,IF(I59=8,'fancy pants code'!$E$62,0))))))))</f>
        <v>0</v>
      </c>
      <c r="AB59" s="130">
        <f>IF(J59=1,'fancy pants code'!$E$55,IF(J59=2,'fancy pants code'!$E$56,IF(J59=3,'fancy pants code'!$E$57,IF(J59=4,'fancy pants code'!$E$58,IF(J59=5,'fancy pants code'!$E$59,IF(D59=6,'fancy pants code'!$E$60,IF(J59=7,'fancy pants code'!$E$61,IF(J59=8,'fancy pants code'!$E$62,0))))))))</f>
        <v>0</v>
      </c>
      <c r="AC59" s="130">
        <f>IF(K59=1,'fancy pants code'!$E$55,IF(K59=2,'fancy pants code'!$E$56,IF(K59=3,'fancy pants code'!$E$57,IF(K59=4,'fancy pants code'!$E$58,IF(K59=5,'fancy pants code'!$E$59,IF(E59=6,'fancy pants code'!$E$60,IF(K59=7,'fancy pants code'!$E$61,IF(K59=8,'fancy pants code'!$E$62,0))))))))</f>
        <v>0</v>
      </c>
      <c r="AD59" s="130">
        <f>IF(L59=1,'fancy pants code'!$E$55,IF(L59=2,'fancy pants code'!$E$56,IF(L59=3,'fancy pants code'!$E$57,IF(L59=4,'fancy pants code'!$E$58,IF(L59=5,'fancy pants code'!$E$59,IF(F59=6,'fancy pants code'!$E$60,IF(L59=7,'fancy pants code'!$E$61,IF(L59=8,'fancy pants code'!$E$62,0))))))))</f>
        <v>0</v>
      </c>
      <c r="AE59" s="130">
        <f>IF(M59=1,'fancy pants code'!$E$55,IF(M59=2,'fancy pants code'!$E$56,IF(M59=3,'fancy pants code'!$E$57,IF(M59=4,'fancy pants code'!$E$58,IF(M59=5,'fancy pants code'!$E$59,IF(G59=6,'fancy pants code'!$E$60,IF(M59=7,'fancy pants code'!$E$61,IF(M59=8,'fancy pants code'!$E$62,0))))))))</f>
        <v>0</v>
      </c>
      <c r="AF59" s="131">
        <f>IF(O59=1,'fancy pants code'!$E$55,IF(O59=2,'fancy pants code'!$E$56,IF(O59=3,'fancy pants code'!$E$57,IF(O59=4,'fancy pants code'!$E$58,IF(O59=5,'fancy pants code'!$E$59,IF(O59=6,'fancy pants code'!$E$60,IF(O59=7,'fancy pants code'!$E$61,IF(O59=8,'fancy pants code'!$E$62,0))))))))</f>
        <v>0</v>
      </c>
      <c r="AG59" s="131">
        <f>IF(P59=1,'fancy pants code'!$E$55,IF(P59=2,'fancy pants code'!$E$56,IF(P59=3,'fancy pants code'!$E$57,IF(P59=4,'fancy pants code'!$E$58,IF(P59=5,'fancy pants code'!$E$59,IF(P59=6,'fancy pants code'!$E$60,IF(P59=7,'fancy pants code'!$E$61,IF(P59=8,'fancy pants code'!$E$62,0))))))))</f>
        <v>0</v>
      </c>
      <c r="AH59" s="131">
        <f>IF(Q59=1,'fancy pants code'!$E$55,IF(Q59=2,'fancy pants code'!$E$56,IF(Q59=3,'fancy pants code'!$E$57,IF(Q59=4,'fancy pants code'!$E$58,IF(Q59=5,'fancy pants code'!$E$59,IF(Q59=6,'fancy pants code'!$E$60,IF(Q59=7,'fancy pants code'!$E$61,IF(Q59=8,'fancy pants code'!$E$62,0))))))))</f>
        <v>0</v>
      </c>
      <c r="AI59" s="131">
        <f>IF(R59=1,'fancy pants code'!$E$55,IF(R59=2,'fancy pants code'!$E$56,IF(R59=3,'fancy pants code'!$E$57,IF(R59=4,'fancy pants code'!$E$58,IF(R59=5,'fancy pants code'!$E$59,IF(R59=6,'fancy pants code'!$E$60,IF(R59=7,'fancy pants code'!$E$61,IF(R59=8,'fancy pants code'!$E$62,0))))))))</f>
        <v>0</v>
      </c>
      <c r="AJ59" s="131">
        <f>IF(S59=1,'fancy pants code'!$E$55,IF(S59=2,'fancy pants code'!$E$56,IF(S59=3,'fancy pants code'!$E$57,IF(S59=4,'fancy pants code'!$E$58,IF(S59=5,'fancy pants code'!$E$59,IF(S59=6,'fancy pants code'!$E$60,IF(S59=7,'fancy pants code'!$E$61,IF(S59=8,'fancy pants code'!$E$62,0))))))))</f>
        <v>0</v>
      </c>
      <c r="AK59" s="140">
        <f t="shared" si="18"/>
        <v>0</v>
      </c>
    </row>
    <row r="60" spans="1:37" s="23" customFormat="1" x14ac:dyDescent="0.2">
      <c r="A60" s="49">
        <f t="shared" si="19"/>
        <v>19</v>
      </c>
      <c r="B60" s="103" t="str">
        <f t="shared" si="19"/>
        <v>c rider 19</v>
      </c>
      <c r="C60" s="211"/>
      <c r="D60" s="212"/>
      <c r="E60" s="212"/>
      <c r="F60" s="212"/>
      <c r="G60" s="212"/>
      <c r="H60" s="200">
        <f t="shared" si="15"/>
        <v>0</v>
      </c>
      <c r="I60" s="211"/>
      <c r="J60" s="212"/>
      <c r="K60" s="212"/>
      <c r="L60" s="212"/>
      <c r="M60" s="212"/>
      <c r="N60" s="200">
        <f t="shared" si="16"/>
        <v>0</v>
      </c>
      <c r="O60" s="211"/>
      <c r="P60" s="212"/>
      <c r="Q60" s="212"/>
      <c r="R60" s="212"/>
      <c r="S60" s="212"/>
      <c r="T60" s="200">
        <f t="shared" si="17"/>
        <v>0</v>
      </c>
      <c r="V60" s="129">
        <f>IF(C60=1,'fancy pants code'!$E$55,IF(C60=2,'fancy pants code'!$E$56,IF(C60=3,'fancy pants code'!$E$57,IF(C60=4,'fancy pants code'!$E$58,IF(C60=5,'fancy pants code'!$E$59,IF(C60=6,'fancy pants code'!$E$60,IF(C60=7,'fancy pants code'!$E$61,IF(C60=8,'fancy pants code'!$E$62,0))))))))</f>
        <v>0</v>
      </c>
      <c r="W60" s="129">
        <f>IF(D60=1,'fancy pants code'!$E$55,IF(D60=2,'fancy pants code'!$E$56,IF(D60=3,'fancy pants code'!$E$57,IF(D60=4,'fancy pants code'!$E$58,IF(D60=5,'fancy pants code'!$E$59,IF(D60=6,'fancy pants code'!$E$60,IF(D60=7,'fancy pants code'!$E$61,IF(D60=8,'fancy pants code'!$E$62,0))))))))</f>
        <v>0</v>
      </c>
      <c r="X60" s="129">
        <f>IF(E60=1,'fancy pants code'!$E$55,IF(E60=2,'fancy pants code'!$E$56,IF(E60=3,'fancy pants code'!$E$57,IF(E60=4,'fancy pants code'!$E$58,IF(E60=5,'fancy pants code'!$E$59,IF(E60=6,'fancy pants code'!$E$60,IF(E60=7,'fancy pants code'!$E$61,IF(E60=8,'fancy pants code'!$E$62,0))))))))</f>
        <v>0</v>
      </c>
      <c r="Y60" s="129">
        <f>IF(F60=1,'fancy pants code'!$E$55,IF(F60=2,'fancy pants code'!$E$56,IF(F60=3,'fancy pants code'!$E$57,IF(F60=4,'fancy pants code'!$E$58,IF(F60=5,'fancy pants code'!$E$59,IF(F60=6,'fancy pants code'!$E$60,IF(F60=7,'fancy pants code'!$E$61,IF(F60=8,'fancy pants code'!$E$62,0))))))))</f>
        <v>0</v>
      </c>
      <c r="Z60" s="129">
        <f>IF(G60=1,'fancy pants code'!$E$55,IF(G60=2,'fancy pants code'!$E$56,IF(G60=3,'fancy pants code'!$E$57,IF(G60=4,'fancy pants code'!$E$58,IF(G60=5,'fancy pants code'!$E$59,IF(G60=6,'fancy pants code'!$E$60,IF(G60=7,'fancy pants code'!$E$61,IF(G60=8,'fancy pants code'!$E$62,0))))))))</f>
        <v>0</v>
      </c>
      <c r="AA60" s="130">
        <f>IF(I60=1,'fancy pants code'!$E$55,IF(I60=2,'fancy pants code'!$E$56,IF(I60=3,'fancy pants code'!$E$57,IF(I60=4,'fancy pants code'!$E$58,IF(I60=5,'fancy pants code'!$E$59,IF(C60=6,'fancy pants code'!$E$60,IF(I60=7,'fancy pants code'!$E$61,IF(I60=8,'fancy pants code'!$E$62,0))))))))</f>
        <v>0</v>
      </c>
      <c r="AB60" s="130">
        <f>IF(J60=1,'fancy pants code'!$E$55,IF(J60=2,'fancy pants code'!$E$56,IF(J60=3,'fancy pants code'!$E$57,IF(J60=4,'fancy pants code'!$E$58,IF(J60=5,'fancy pants code'!$E$59,IF(D60=6,'fancy pants code'!$E$60,IF(J60=7,'fancy pants code'!$E$61,IF(J60=8,'fancy pants code'!$E$62,0))))))))</f>
        <v>0</v>
      </c>
      <c r="AC60" s="130">
        <f>IF(K60=1,'fancy pants code'!$E$55,IF(K60=2,'fancy pants code'!$E$56,IF(K60=3,'fancy pants code'!$E$57,IF(K60=4,'fancy pants code'!$E$58,IF(K60=5,'fancy pants code'!$E$59,IF(E60=6,'fancy pants code'!$E$60,IF(K60=7,'fancy pants code'!$E$61,IF(K60=8,'fancy pants code'!$E$62,0))))))))</f>
        <v>0</v>
      </c>
      <c r="AD60" s="130">
        <f>IF(L60=1,'fancy pants code'!$E$55,IF(L60=2,'fancy pants code'!$E$56,IF(L60=3,'fancy pants code'!$E$57,IF(L60=4,'fancy pants code'!$E$58,IF(L60=5,'fancy pants code'!$E$59,IF(F60=6,'fancy pants code'!$E$60,IF(L60=7,'fancy pants code'!$E$61,IF(L60=8,'fancy pants code'!$E$62,0))))))))</f>
        <v>0</v>
      </c>
      <c r="AE60" s="130">
        <f>IF(M60=1,'fancy pants code'!$E$55,IF(M60=2,'fancy pants code'!$E$56,IF(M60=3,'fancy pants code'!$E$57,IF(M60=4,'fancy pants code'!$E$58,IF(M60=5,'fancy pants code'!$E$59,IF(G60=6,'fancy pants code'!$E$60,IF(M60=7,'fancy pants code'!$E$61,IF(M60=8,'fancy pants code'!$E$62,0))))))))</f>
        <v>0</v>
      </c>
      <c r="AF60" s="131">
        <f>IF(O60=1,'fancy pants code'!$E$55,IF(O60=2,'fancy pants code'!$E$56,IF(O60=3,'fancy pants code'!$E$57,IF(O60=4,'fancy pants code'!$E$58,IF(O60=5,'fancy pants code'!$E$59,IF(O60=6,'fancy pants code'!$E$60,IF(O60=7,'fancy pants code'!$E$61,IF(O60=8,'fancy pants code'!$E$62,0))))))))</f>
        <v>0</v>
      </c>
      <c r="AG60" s="131">
        <f>IF(P60=1,'fancy pants code'!$E$55,IF(P60=2,'fancy pants code'!$E$56,IF(P60=3,'fancy pants code'!$E$57,IF(P60=4,'fancy pants code'!$E$58,IF(P60=5,'fancy pants code'!$E$59,IF(P60=6,'fancy pants code'!$E$60,IF(P60=7,'fancy pants code'!$E$61,IF(P60=8,'fancy pants code'!$E$62,0))))))))</f>
        <v>0</v>
      </c>
      <c r="AH60" s="131">
        <f>IF(Q60=1,'fancy pants code'!$E$55,IF(Q60=2,'fancy pants code'!$E$56,IF(Q60=3,'fancy pants code'!$E$57,IF(Q60=4,'fancy pants code'!$E$58,IF(Q60=5,'fancy pants code'!$E$59,IF(Q60=6,'fancy pants code'!$E$60,IF(Q60=7,'fancy pants code'!$E$61,IF(Q60=8,'fancy pants code'!$E$62,0))))))))</f>
        <v>0</v>
      </c>
      <c r="AI60" s="131">
        <f>IF(R60=1,'fancy pants code'!$E$55,IF(R60=2,'fancy pants code'!$E$56,IF(R60=3,'fancy pants code'!$E$57,IF(R60=4,'fancy pants code'!$E$58,IF(R60=5,'fancy pants code'!$E$59,IF(R60=6,'fancy pants code'!$E$60,IF(R60=7,'fancy pants code'!$E$61,IF(R60=8,'fancy pants code'!$E$62,0))))))))</f>
        <v>0</v>
      </c>
      <c r="AJ60" s="131">
        <f>IF(S60=1,'fancy pants code'!$E$55,IF(S60=2,'fancy pants code'!$E$56,IF(S60=3,'fancy pants code'!$E$57,IF(S60=4,'fancy pants code'!$E$58,IF(S60=5,'fancy pants code'!$E$59,IF(S60=6,'fancy pants code'!$E$60,IF(S60=7,'fancy pants code'!$E$61,IF(S60=8,'fancy pants code'!$E$62,0))))))))</f>
        <v>0</v>
      </c>
      <c r="AK60" s="140">
        <f t="shared" si="18"/>
        <v>0</v>
      </c>
    </row>
    <row r="61" spans="1:37" s="23" customFormat="1" x14ac:dyDescent="0.2">
      <c r="A61" s="49">
        <f t="shared" si="19"/>
        <v>20</v>
      </c>
      <c r="B61" s="103" t="str">
        <f t="shared" si="19"/>
        <v>c rider 20</v>
      </c>
      <c r="C61" s="211"/>
      <c r="D61" s="212"/>
      <c r="E61" s="212"/>
      <c r="F61" s="212"/>
      <c r="G61" s="212"/>
      <c r="H61" s="200">
        <f t="shared" si="15"/>
        <v>0</v>
      </c>
      <c r="I61" s="211"/>
      <c r="J61" s="212"/>
      <c r="K61" s="212"/>
      <c r="L61" s="212"/>
      <c r="M61" s="212"/>
      <c r="N61" s="200">
        <f t="shared" si="16"/>
        <v>0</v>
      </c>
      <c r="O61" s="211"/>
      <c r="P61" s="212"/>
      <c r="Q61" s="212"/>
      <c r="R61" s="212"/>
      <c r="S61" s="212"/>
      <c r="T61" s="200">
        <f t="shared" si="17"/>
        <v>0</v>
      </c>
      <c r="V61" s="129">
        <f>IF(C61=1,'fancy pants code'!$E$55,IF(C61=2,'fancy pants code'!$E$56,IF(C61=3,'fancy pants code'!$E$57,IF(C61=4,'fancy pants code'!$E$58,IF(C61=5,'fancy pants code'!$E$59,IF(C61=6,'fancy pants code'!$E$60,IF(C61=7,'fancy pants code'!$E$61,IF(C61=8,'fancy pants code'!$E$62,0))))))))</f>
        <v>0</v>
      </c>
      <c r="W61" s="129">
        <f>IF(D61=1,'fancy pants code'!$E$55,IF(D61=2,'fancy pants code'!$E$56,IF(D61=3,'fancy pants code'!$E$57,IF(D61=4,'fancy pants code'!$E$58,IF(D61=5,'fancy pants code'!$E$59,IF(D61=6,'fancy pants code'!$E$60,IF(D61=7,'fancy pants code'!$E$61,IF(D61=8,'fancy pants code'!$E$62,0))))))))</f>
        <v>0</v>
      </c>
      <c r="X61" s="129">
        <f>IF(E61=1,'fancy pants code'!$E$55,IF(E61=2,'fancy pants code'!$E$56,IF(E61=3,'fancy pants code'!$E$57,IF(E61=4,'fancy pants code'!$E$58,IF(E61=5,'fancy pants code'!$E$59,IF(E61=6,'fancy pants code'!$E$60,IF(E61=7,'fancy pants code'!$E$61,IF(E61=8,'fancy pants code'!$E$62,0))))))))</f>
        <v>0</v>
      </c>
      <c r="Y61" s="129">
        <f>IF(F61=1,'fancy pants code'!$E$55,IF(F61=2,'fancy pants code'!$E$56,IF(F61=3,'fancy pants code'!$E$57,IF(F61=4,'fancy pants code'!$E$58,IF(F61=5,'fancy pants code'!$E$59,IF(F61=6,'fancy pants code'!$E$60,IF(F61=7,'fancy pants code'!$E$61,IF(F61=8,'fancy pants code'!$E$62,0))))))))</f>
        <v>0</v>
      </c>
      <c r="Z61" s="129">
        <f>IF(G61=1,'fancy pants code'!$E$55,IF(G61=2,'fancy pants code'!$E$56,IF(G61=3,'fancy pants code'!$E$57,IF(G61=4,'fancy pants code'!$E$58,IF(G61=5,'fancy pants code'!$E$59,IF(G61=6,'fancy pants code'!$E$60,IF(G61=7,'fancy pants code'!$E$61,IF(G61=8,'fancy pants code'!$E$62,0))))))))</f>
        <v>0</v>
      </c>
      <c r="AA61" s="130">
        <f>IF(I61=1,'fancy pants code'!$E$55,IF(I61=2,'fancy pants code'!$E$56,IF(I61=3,'fancy pants code'!$E$57,IF(I61=4,'fancy pants code'!$E$58,IF(I61=5,'fancy pants code'!$E$59,IF(C61=6,'fancy pants code'!$E$60,IF(I61=7,'fancy pants code'!$E$61,IF(I61=8,'fancy pants code'!$E$62,0))))))))</f>
        <v>0</v>
      </c>
      <c r="AB61" s="130">
        <f>IF(J61=1,'fancy pants code'!$E$55,IF(J61=2,'fancy pants code'!$E$56,IF(J61=3,'fancy pants code'!$E$57,IF(J61=4,'fancy pants code'!$E$58,IF(J61=5,'fancy pants code'!$E$59,IF(D61=6,'fancy pants code'!$E$60,IF(J61=7,'fancy pants code'!$E$61,IF(J61=8,'fancy pants code'!$E$62,0))))))))</f>
        <v>0</v>
      </c>
      <c r="AC61" s="130">
        <f>IF(K61=1,'fancy pants code'!$E$55,IF(K61=2,'fancy pants code'!$E$56,IF(K61=3,'fancy pants code'!$E$57,IF(K61=4,'fancy pants code'!$E$58,IF(K61=5,'fancy pants code'!$E$59,IF(E61=6,'fancy pants code'!$E$60,IF(K61=7,'fancy pants code'!$E$61,IF(K61=8,'fancy pants code'!$E$62,0))))))))</f>
        <v>0</v>
      </c>
      <c r="AD61" s="130">
        <f>IF(L61=1,'fancy pants code'!$E$55,IF(L61=2,'fancy pants code'!$E$56,IF(L61=3,'fancy pants code'!$E$57,IF(L61=4,'fancy pants code'!$E$58,IF(L61=5,'fancy pants code'!$E$59,IF(F61=6,'fancy pants code'!$E$60,IF(L61=7,'fancy pants code'!$E$61,IF(L61=8,'fancy pants code'!$E$62,0))))))))</f>
        <v>0</v>
      </c>
      <c r="AE61" s="130">
        <f>IF(M61=1,'fancy pants code'!$E$55,IF(M61=2,'fancy pants code'!$E$56,IF(M61=3,'fancy pants code'!$E$57,IF(M61=4,'fancy pants code'!$E$58,IF(M61=5,'fancy pants code'!$E$59,IF(G61=6,'fancy pants code'!$E$60,IF(M61=7,'fancy pants code'!$E$61,IF(M61=8,'fancy pants code'!$E$62,0))))))))</f>
        <v>0</v>
      </c>
      <c r="AF61" s="131">
        <f>IF(O61=1,'fancy pants code'!$E$55,IF(O61=2,'fancy pants code'!$E$56,IF(O61=3,'fancy pants code'!$E$57,IF(O61=4,'fancy pants code'!$E$58,IF(O61=5,'fancy pants code'!$E$59,IF(O61=6,'fancy pants code'!$E$60,IF(O61=7,'fancy pants code'!$E$61,IF(O61=8,'fancy pants code'!$E$62,0))))))))</f>
        <v>0</v>
      </c>
      <c r="AG61" s="131">
        <f>IF(P61=1,'fancy pants code'!$E$55,IF(P61=2,'fancy pants code'!$E$56,IF(P61=3,'fancy pants code'!$E$57,IF(P61=4,'fancy pants code'!$E$58,IF(P61=5,'fancy pants code'!$E$59,IF(P61=6,'fancy pants code'!$E$60,IF(P61=7,'fancy pants code'!$E$61,IF(P61=8,'fancy pants code'!$E$62,0))))))))</f>
        <v>0</v>
      </c>
      <c r="AH61" s="131">
        <f>IF(Q61=1,'fancy pants code'!$E$55,IF(Q61=2,'fancy pants code'!$E$56,IF(Q61=3,'fancy pants code'!$E$57,IF(Q61=4,'fancy pants code'!$E$58,IF(Q61=5,'fancy pants code'!$E$59,IF(Q61=6,'fancy pants code'!$E$60,IF(Q61=7,'fancy pants code'!$E$61,IF(Q61=8,'fancy pants code'!$E$62,0))))))))</f>
        <v>0</v>
      </c>
      <c r="AI61" s="131">
        <f>IF(R61=1,'fancy pants code'!$E$55,IF(R61=2,'fancy pants code'!$E$56,IF(R61=3,'fancy pants code'!$E$57,IF(R61=4,'fancy pants code'!$E$58,IF(R61=5,'fancy pants code'!$E$59,IF(R61=6,'fancy pants code'!$E$60,IF(R61=7,'fancy pants code'!$E$61,IF(R61=8,'fancy pants code'!$E$62,0))))))))</f>
        <v>0</v>
      </c>
      <c r="AJ61" s="131">
        <f>IF(S61=1,'fancy pants code'!$E$55,IF(S61=2,'fancy pants code'!$E$56,IF(S61=3,'fancy pants code'!$E$57,IF(S61=4,'fancy pants code'!$E$58,IF(S61=5,'fancy pants code'!$E$59,IF(S61=6,'fancy pants code'!$E$60,IF(S61=7,'fancy pants code'!$E$61,IF(S61=8,'fancy pants code'!$E$62,0))))))))</f>
        <v>0</v>
      </c>
      <c r="AK61" s="140">
        <f t="shared" si="18"/>
        <v>0</v>
      </c>
    </row>
    <row r="62" spans="1:37" s="23" customFormat="1" x14ac:dyDescent="0.2">
      <c r="A62" s="49">
        <f t="shared" si="19"/>
        <v>21</v>
      </c>
      <c r="B62" s="103" t="str">
        <f t="shared" si="19"/>
        <v>c rider 21</v>
      </c>
      <c r="C62" s="211"/>
      <c r="D62" s="212"/>
      <c r="E62" s="212"/>
      <c r="F62" s="212"/>
      <c r="G62" s="212"/>
      <c r="H62" s="200">
        <f t="shared" si="15"/>
        <v>0</v>
      </c>
      <c r="I62" s="211"/>
      <c r="J62" s="212"/>
      <c r="K62" s="212"/>
      <c r="L62" s="212"/>
      <c r="M62" s="212"/>
      <c r="N62" s="200">
        <f t="shared" si="16"/>
        <v>0</v>
      </c>
      <c r="O62" s="211"/>
      <c r="P62" s="212"/>
      <c r="Q62" s="212"/>
      <c r="R62" s="212"/>
      <c r="S62" s="212"/>
      <c r="T62" s="200">
        <f t="shared" si="17"/>
        <v>0</v>
      </c>
      <c r="V62" s="129">
        <f>IF(C62=1,'fancy pants code'!$E$55,IF(C62=2,'fancy pants code'!$E$56,IF(C62=3,'fancy pants code'!$E$57,IF(C62=4,'fancy pants code'!$E$58,IF(C62=5,'fancy pants code'!$E$59,IF(C62=6,'fancy pants code'!$E$60,IF(C62=7,'fancy pants code'!$E$61,IF(C62=8,'fancy pants code'!$E$62,0))))))))</f>
        <v>0</v>
      </c>
      <c r="W62" s="129">
        <f>IF(D62=1,'fancy pants code'!$E$55,IF(D62=2,'fancy pants code'!$E$56,IF(D62=3,'fancy pants code'!$E$57,IF(D62=4,'fancy pants code'!$E$58,IF(D62=5,'fancy pants code'!$E$59,IF(D62=6,'fancy pants code'!$E$60,IF(D62=7,'fancy pants code'!$E$61,IF(D62=8,'fancy pants code'!$E$62,0))))))))</f>
        <v>0</v>
      </c>
      <c r="X62" s="129">
        <f>IF(E62=1,'fancy pants code'!$E$55,IF(E62=2,'fancy pants code'!$E$56,IF(E62=3,'fancy pants code'!$E$57,IF(E62=4,'fancy pants code'!$E$58,IF(E62=5,'fancy pants code'!$E$59,IF(E62=6,'fancy pants code'!$E$60,IF(E62=7,'fancy pants code'!$E$61,IF(E62=8,'fancy pants code'!$E$62,0))))))))</f>
        <v>0</v>
      </c>
      <c r="Y62" s="129">
        <f>IF(F62=1,'fancy pants code'!$E$55,IF(F62=2,'fancy pants code'!$E$56,IF(F62=3,'fancy pants code'!$E$57,IF(F62=4,'fancy pants code'!$E$58,IF(F62=5,'fancy pants code'!$E$59,IF(F62=6,'fancy pants code'!$E$60,IF(F62=7,'fancy pants code'!$E$61,IF(F62=8,'fancy pants code'!$E$62,0))))))))</f>
        <v>0</v>
      </c>
      <c r="Z62" s="129">
        <f>IF(G62=1,'fancy pants code'!$E$55,IF(G62=2,'fancy pants code'!$E$56,IF(G62=3,'fancy pants code'!$E$57,IF(G62=4,'fancy pants code'!$E$58,IF(G62=5,'fancy pants code'!$E$59,IF(G62=6,'fancy pants code'!$E$60,IF(G62=7,'fancy pants code'!$E$61,IF(G62=8,'fancy pants code'!$E$62,0))))))))</f>
        <v>0</v>
      </c>
      <c r="AA62" s="130">
        <f>IF(I62=1,'fancy pants code'!$E$55,IF(I62=2,'fancy pants code'!$E$56,IF(I62=3,'fancy pants code'!$E$57,IF(I62=4,'fancy pants code'!$E$58,IF(I62=5,'fancy pants code'!$E$59,IF(C62=6,'fancy pants code'!$E$60,IF(I62=7,'fancy pants code'!$E$61,IF(I62=8,'fancy pants code'!$E$62,0))))))))</f>
        <v>0</v>
      </c>
      <c r="AB62" s="130">
        <f>IF(J62=1,'fancy pants code'!$E$55,IF(J62=2,'fancy pants code'!$E$56,IF(J62=3,'fancy pants code'!$E$57,IF(J62=4,'fancy pants code'!$E$58,IF(J62=5,'fancy pants code'!$E$59,IF(D62=6,'fancy pants code'!$E$60,IF(J62=7,'fancy pants code'!$E$61,IF(J62=8,'fancy pants code'!$E$62,0))))))))</f>
        <v>0</v>
      </c>
      <c r="AC62" s="130">
        <f>IF(K62=1,'fancy pants code'!$E$55,IF(K62=2,'fancy pants code'!$E$56,IF(K62=3,'fancy pants code'!$E$57,IF(K62=4,'fancy pants code'!$E$58,IF(K62=5,'fancy pants code'!$E$59,IF(E62=6,'fancy pants code'!$E$60,IF(K62=7,'fancy pants code'!$E$61,IF(K62=8,'fancy pants code'!$E$62,0))))))))</f>
        <v>0</v>
      </c>
      <c r="AD62" s="130">
        <f>IF(L62=1,'fancy pants code'!$E$55,IF(L62=2,'fancy pants code'!$E$56,IF(L62=3,'fancy pants code'!$E$57,IF(L62=4,'fancy pants code'!$E$58,IF(L62=5,'fancy pants code'!$E$59,IF(F62=6,'fancy pants code'!$E$60,IF(L62=7,'fancy pants code'!$E$61,IF(L62=8,'fancy pants code'!$E$62,0))))))))</f>
        <v>0</v>
      </c>
      <c r="AE62" s="130">
        <f>IF(M62=1,'fancy pants code'!$E$55,IF(M62=2,'fancy pants code'!$E$56,IF(M62=3,'fancy pants code'!$E$57,IF(M62=4,'fancy pants code'!$E$58,IF(M62=5,'fancy pants code'!$E$59,IF(G62=6,'fancy pants code'!$E$60,IF(M62=7,'fancy pants code'!$E$61,IF(M62=8,'fancy pants code'!$E$62,0))))))))</f>
        <v>0</v>
      </c>
      <c r="AF62" s="131">
        <f>IF(O62=1,'fancy pants code'!$E$55,IF(O62=2,'fancy pants code'!$E$56,IF(O62=3,'fancy pants code'!$E$57,IF(O62=4,'fancy pants code'!$E$58,IF(O62=5,'fancy pants code'!$E$59,IF(O62=6,'fancy pants code'!$E$60,IF(O62=7,'fancy pants code'!$E$61,IF(O62=8,'fancy pants code'!$E$62,0))))))))</f>
        <v>0</v>
      </c>
      <c r="AG62" s="131">
        <f>IF(P62=1,'fancy pants code'!$E$55,IF(P62=2,'fancy pants code'!$E$56,IF(P62=3,'fancy pants code'!$E$57,IF(P62=4,'fancy pants code'!$E$58,IF(P62=5,'fancy pants code'!$E$59,IF(P62=6,'fancy pants code'!$E$60,IF(P62=7,'fancy pants code'!$E$61,IF(P62=8,'fancy pants code'!$E$62,0))))))))</f>
        <v>0</v>
      </c>
      <c r="AH62" s="131">
        <f>IF(Q62=1,'fancy pants code'!$E$55,IF(Q62=2,'fancy pants code'!$E$56,IF(Q62=3,'fancy pants code'!$E$57,IF(Q62=4,'fancy pants code'!$E$58,IF(Q62=5,'fancy pants code'!$E$59,IF(Q62=6,'fancy pants code'!$E$60,IF(Q62=7,'fancy pants code'!$E$61,IF(Q62=8,'fancy pants code'!$E$62,0))))))))</f>
        <v>0</v>
      </c>
      <c r="AI62" s="131">
        <f>IF(R62=1,'fancy pants code'!$E$55,IF(R62=2,'fancy pants code'!$E$56,IF(R62=3,'fancy pants code'!$E$57,IF(R62=4,'fancy pants code'!$E$58,IF(R62=5,'fancy pants code'!$E$59,IF(R62=6,'fancy pants code'!$E$60,IF(R62=7,'fancy pants code'!$E$61,IF(R62=8,'fancy pants code'!$E$62,0))))))))</f>
        <v>0</v>
      </c>
      <c r="AJ62" s="131">
        <f>IF(S62=1,'fancy pants code'!$E$55,IF(S62=2,'fancy pants code'!$E$56,IF(S62=3,'fancy pants code'!$E$57,IF(S62=4,'fancy pants code'!$E$58,IF(S62=5,'fancy pants code'!$E$59,IF(S62=6,'fancy pants code'!$E$60,IF(S62=7,'fancy pants code'!$E$61,IF(S62=8,'fancy pants code'!$E$62,0))))))))</f>
        <v>0</v>
      </c>
      <c r="AK62" s="140">
        <f t="shared" si="18"/>
        <v>0</v>
      </c>
    </row>
    <row r="63" spans="1:37" s="23" customFormat="1" x14ac:dyDescent="0.2">
      <c r="A63" s="49">
        <f t="shared" si="19"/>
        <v>22</v>
      </c>
      <c r="B63" s="103" t="str">
        <f t="shared" si="19"/>
        <v>c rider 22</v>
      </c>
      <c r="C63" s="211"/>
      <c r="D63" s="212"/>
      <c r="E63" s="212"/>
      <c r="F63" s="212"/>
      <c r="G63" s="212"/>
      <c r="H63" s="200">
        <f t="shared" si="15"/>
        <v>0</v>
      </c>
      <c r="I63" s="211"/>
      <c r="J63" s="212"/>
      <c r="K63" s="212"/>
      <c r="L63" s="212"/>
      <c r="M63" s="212"/>
      <c r="N63" s="200">
        <f t="shared" si="16"/>
        <v>0</v>
      </c>
      <c r="O63" s="211"/>
      <c r="P63" s="212"/>
      <c r="Q63" s="212"/>
      <c r="R63" s="212"/>
      <c r="S63" s="212"/>
      <c r="T63" s="200">
        <f t="shared" si="17"/>
        <v>0</v>
      </c>
      <c r="V63" s="129">
        <f>IF(C63=1,'fancy pants code'!$E$55,IF(C63=2,'fancy pants code'!$E$56,IF(C63=3,'fancy pants code'!$E$57,IF(C63=4,'fancy pants code'!$E$58,IF(C63=5,'fancy pants code'!$E$59,IF(C63=6,'fancy pants code'!$E$60,IF(C63=7,'fancy pants code'!$E$61,IF(C63=8,'fancy pants code'!$E$62,0))))))))</f>
        <v>0</v>
      </c>
      <c r="W63" s="129">
        <f>IF(D63=1,'fancy pants code'!$E$55,IF(D63=2,'fancy pants code'!$E$56,IF(D63=3,'fancy pants code'!$E$57,IF(D63=4,'fancy pants code'!$E$58,IF(D63=5,'fancy pants code'!$E$59,IF(D63=6,'fancy pants code'!$E$60,IF(D63=7,'fancy pants code'!$E$61,IF(D63=8,'fancy pants code'!$E$62,0))))))))</f>
        <v>0</v>
      </c>
      <c r="X63" s="129">
        <f>IF(E63=1,'fancy pants code'!$E$55,IF(E63=2,'fancy pants code'!$E$56,IF(E63=3,'fancy pants code'!$E$57,IF(E63=4,'fancy pants code'!$E$58,IF(E63=5,'fancy pants code'!$E$59,IF(E63=6,'fancy pants code'!$E$60,IF(E63=7,'fancy pants code'!$E$61,IF(E63=8,'fancy pants code'!$E$62,0))))))))</f>
        <v>0</v>
      </c>
      <c r="Y63" s="129">
        <f>IF(F63=1,'fancy pants code'!$E$55,IF(F63=2,'fancy pants code'!$E$56,IF(F63=3,'fancy pants code'!$E$57,IF(F63=4,'fancy pants code'!$E$58,IF(F63=5,'fancy pants code'!$E$59,IF(F63=6,'fancy pants code'!$E$60,IF(F63=7,'fancy pants code'!$E$61,IF(F63=8,'fancy pants code'!$E$62,0))))))))</f>
        <v>0</v>
      </c>
      <c r="Z63" s="129">
        <f>IF(G63=1,'fancy pants code'!$E$55,IF(G63=2,'fancy pants code'!$E$56,IF(G63=3,'fancy pants code'!$E$57,IF(G63=4,'fancy pants code'!$E$58,IF(G63=5,'fancy pants code'!$E$59,IF(G63=6,'fancy pants code'!$E$60,IF(G63=7,'fancy pants code'!$E$61,IF(G63=8,'fancy pants code'!$E$62,0))))))))</f>
        <v>0</v>
      </c>
      <c r="AA63" s="130">
        <f>IF(I63=1,'fancy pants code'!$E$55,IF(I63=2,'fancy pants code'!$E$56,IF(I63=3,'fancy pants code'!$E$57,IF(I63=4,'fancy pants code'!$E$58,IF(I63=5,'fancy pants code'!$E$59,IF(C63=6,'fancy pants code'!$E$60,IF(I63=7,'fancy pants code'!$E$61,IF(I63=8,'fancy pants code'!$E$62,0))))))))</f>
        <v>0</v>
      </c>
      <c r="AB63" s="130">
        <f>IF(J63=1,'fancy pants code'!$E$55,IF(J63=2,'fancy pants code'!$E$56,IF(J63=3,'fancy pants code'!$E$57,IF(J63=4,'fancy pants code'!$E$58,IF(J63=5,'fancy pants code'!$E$59,IF(D63=6,'fancy pants code'!$E$60,IF(J63=7,'fancy pants code'!$E$61,IF(J63=8,'fancy pants code'!$E$62,0))))))))</f>
        <v>0</v>
      </c>
      <c r="AC63" s="130">
        <f>IF(K63=1,'fancy pants code'!$E$55,IF(K63=2,'fancy pants code'!$E$56,IF(K63=3,'fancy pants code'!$E$57,IF(K63=4,'fancy pants code'!$E$58,IF(K63=5,'fancy pants code'!$E$59,IF(E63=6,'fancy pants code'!$E$60,IF(K63=7,'fancy pants code'!$E$61,IF(K63=8,'fancy pants code'!$E$62,0))))))))</f>
        <v>0</v>
      </c>
      <c r="AD63" s="130">
        <f>IF(L63=1,'fancy pants code'!$E$55,IF(L63=2,'fancy pants code'!$E$56,IF(L63=3,'fancy pants code'!$E$57,IF(L63=4,'fancy pants code'!$E$58,IF(L63=5,'fancy pants code'!$E$59,IF(F63=6,'fancy pants code'!$E$60,IF(L63=7,'fancy pants code'!$E$61,IF(L63=8,'fancy pants code'!$E$62,0))))))))</f>
        <v>0</v>
      </c>
      <c r="AE63" s="130">
        <f>IF(M63=1,'fancy pants code'!$E$55,IF(M63=2,'fancy pants code'!$E$56,IF(M63=3,'fancy pants code'!$E$57,IF(M63=4,'fancy pants code'!$E$58,IF(M63=5,'fancy pants code'!$E$59,IF(G63=6,'fancy pants code'!$E$60,IF(M63=7,'fancy pants code'!$E$61,IF(M63=8,'fancy pants code'!$E$62,0))))))))</f>
        <v>0</v>
      </c>
      <c r="AF63" s="131">
        <f>IF(O63=1,'fancy pants code'!$E$55,IF(O63=2,'fancy pants code'!$E$56,IF(O63=3,'fancy pants code'!$E$57,IF(O63=4,'fancy pants code'!$E$58,IF(O63=5,'fancy pants code'!$E$59,IF(O63=6,'fancy pants code'!$E$60,IF(O63=7,'fancy pants code'!$E$61,IF(O63=8,'fancy pants code'!$E$62,0))))))))</f>
        <v>0</v>
      </c>
      <c r="AG63" s="131">
        <f>IF(P63=1,'fancy pants code'!$E$55,IF(P63=2,'fancy pants code'!$E$56,IF(P63=3,'fancy pants code'!$E$57,IF(P63=4,'fancy pants code'!$E$58,IF(P63=5,'fancy pants code'!$E$59,IF(P63=6,'fancy pants code'!$E$60,IF(P63=7,'fancy pants code'!$E$61,IF(P63=8,'fancy pants code'!$E$62,0))))))))</f>
        <v>0</v>
      </c>
      <c r="AH63" s="131">
        <f>IF(Q63=1,'fancy pants code'!$E$55,IF(Q63=2,'fancy pants code'!$E$56,IF(Q63=3,'fancy pants code'!$E$57,IF(Q63=4,'fancy pants code'!$E$58,IF(Q63=5,'fancy pants code'!$E$59,IF(Q63=6,'fancy pants code'!$E$60,IF(Q63=7,'fancy pants code'!$E$61,IF(Q63=8,'fancy pants code'!$E$62,0))))))))</f>
        <v>0</v>
      </c>
      <c r="AI63" s="131">
        <f>IF(R63=1,'fancy pants code'!$E$55,IF(R63=2,'fancy pants code'!$E$56,IF(R63=3,'fancy pants code'!$E$57,IF(R63=4,'fancy pants code'!$E$58,IF(R63=5,'fancy pants code'!$E$59,IF(R63=6,'fancy pants code'!$E$60,IF(R63=7,'fancy pants code'!$E$61,IF(R63=8,'fancy pants code'!$E$62,0))))))))</f>
        <v>0</v>
      </c>
      <c r="AJ63" s="131">
        <f>IF(S63=1,'fancy pants code'!$E$55,IF(S63=2,'fancy pants code'!$E$56,IF(S63=3,'fancy pants code'!$E$57,IF(S63=4,'fancy pants code'!$E$58,IF(S63=5,'fancy pants code'!$E$59,IF(S63=6,'fancy pants code'!$E$60,IF(S63=7,'fancy pants code'!$E$61,IF(S63=8,'fancy pants code'!$E$62,0))))))))</f>
        <v>0</v>
      </c>
      <c r="AK63" s="140">
        <f t="shared" si="18"/>
        <v>0</v>
      </c>
    </row>
    <row r="64" spans="1:37" s="23" customFormat="1" x14ac:dyDescent="0.2">
      <c r="A64" s="49">
        <f t="shared" si="19"/>
        <v>23</v>
      </c>
      <c r="B64" s="103" t="str">
        <f t="shared" si="19"/>
        <v>c rider 23</v>
      </c>
      <c r="C64" s="211"/>
      <c r="D64" s="212"/>
      <c r="E64" s="212"/>
      <c r="F64" s="212"/>
      <c r="G64" s="212"/>
      <c r="H64" s="200">
        <f t="shared" si="15"/>
        <v>0</v>
      </c>
      <c r="I64" s="211"/>
      <c r="J64" s="212"/>
      <c r="K64" s="212"/>
      <c r="L64" s="212"/>
      <c r="M64" s="212"/>
      <c r="N64" s="200">
        <f t="shared" si="16"/>
        <v>0</v>
      </c>
      <c r="O64" s="211"/>
      <c r="P64" s="212"/>
      <c r="Q64" s="212"/>
      <c r="R64" s="212"/>
      <c r="S64" s="212"/>
      <c r="T64" s="200">
        <f t="shared" si="17"/>
        <v>0</v>
      </c>
      <c r="V64" s="129">
        <f>IF(C64=1,'fancy pants code'!$E$55,IF(C64=2,'fancy pants code'!$E$56,IF(C64=3,'fancy pants code'!$E$57,IF(C64=4,'fancy pants code'!$E$58,IF(C64=5,'fancy pants code'!$E$59,IF(C64=6,'fancy pants code'!$E$60,IF(C64=7,'fancy pants code'!$E$61,IF(C64=8,'fancy pants code'!$E$62,0))))))))</f>
        <v>0</v>
      </c>
      <c r="W64" s="129">
        <f>IF(D64=1,'fancy pants code'!$E$55,IF(D64=2,'fancy pants code'!$E$56,IF(D64=3,'fancy pants code'!$E$57,IF(D64=4,'fancy pants code'!$E$58,IF(D64=5,'fancy pants code'!$E$59,IF(D64=6,'fancy pants code'!$E$60,IF(D64=7,'fancy pants code'!$E$61,IF(D64=8,'fancy pants code'!$E$62,0))))))))</f>
        <v>0</v>
      </c>
      <c r="X64" s="129">
        <f>IF(E64=1,'fancy pants code'!$E$55,IF(E64=2,'fancy pants code'!$E$56,IF(E64=3,'fancy pants code'!$E$57,IF(E64=4,'fancy pants code'!$E$58,IF(E64=5,'fancy pants code'!$E$59,IF(E64=6,'fancy pants code'!$E$60,IF(E64=7,'fancy pants code'!$E$61,IF(E64=8,'fancy pants code'!$E$62,0))))))))</f>
        <v>0</v>
      </c>
      <c r="Y64" s="129">
        <f>IF(F64=1,'fancy pants code'!$E$55,IF(F64=2,'fancy pants code'!$E$56,IF(F64=3,'fancy pants code'!$E$57,IF(F64=4,'fancy pants code'!$E$58,IF(F64=5,'fancy pants code'!$E$59,IF(F64=6,'fancy pants code'!$E$60,IF(F64=7,'fancy pants code'!$E$61,IF(F64=8,'fancy pants code'!$E$62,0))))))))</f>
        <v>0</v>
      </c>
      <c r="Z64" s="129">
        <f>IF(G64=1,'fancy pants code'!$E$55,IF(G64=2,'fancy pants code'!$E$56,IF(G64=3,'fancy pants code'!$E$57,IF(G64=4,'fancy pants code'!$E$58,IF(G64=5,'fancy pants code'!$E$59,IF(G64=6,'fancy pants code'!$E$60,IF(G64=7,'fancy pants code'!$E$61,IF(G64=8,'fancy pants code'!$E$62,0))))))))</f>
        <v>0</v>
      </c>
      <c r="AA64" s="130">
        <f>IF(I64=1,'fancy pants code'!$E$55,IF(I64=2,'fancy pants code'!$E$56,IF(I64=3,'fancy pants code'!$E$57,IF(I64=4,'fancy pants code'!$E$58,IF(I64=5,'fancy pants code'!$E$59,IF(C64=6,'fancy pants code'!$E$60,IF(I64=7,'fancy pants code'!$E$61,IF(I64=8,'fancy pants code'!$E$62,0))))))))</f>
        <v>0</v>
      </c>
      <c r="AB64" s="130">
        <f>IF(J64=1,'fancy pants code'!$E$55,IF(J64=2,'fancy pants code'!$E$56,IF(J64=3,'fancy pants code'!$E$57,IF(J64=4,'fancy pants code'!$E$58,IF(J64=5,'fancy pants code'!$E$59,IF(D64=6,'fancy pants code'!$E$60,IF(J64=7,'fancy pants code'!$E$61,IF(J64=8,'fancy pants code'!$E$62,0))))))))</f>
        <v>0</v>
      </c>
      <c r="AC64" s="130">
        <f>IF(K64=1,'fancy pants code'!$E$55,IF(K64=2,'fancy pants code'!$E$56,IF(K64=3,'fancy pants code'!$E$57,IF(K64=4,'fancy pants code'!$E$58,IF(K64=5,'fancy pants code'!$E$59,IF(E64=6,'fancy pants code'!$E$60,IF(K64=7,'fancy pants code'!$E$61,IF(K64=8,'fancy pants code'!$E$62,0))))))))</f>
        <v>0</v>
      </c>
      <c r="AD64" s="130">
        <f>IF(L64=1,'fancy pants code'!$E$55,IF(L64=2,'fancy pants code'!$E$56,IF(L64=3,'fancy pants code'!$E$57,IF(L64=4,'fancy pants code'!$E$58,IF(L64=5,'fancy pants code'!$E$59,IF(F64=6,'fancy pants code'!$E$60,IF(L64=7,'fancy pants code'!$E$61,IF(L64=8,'fancy pants code'!$E$62,0))))))))</f>
        <v>0</v>
      </c>
      <c r="AE64" s="130">
        <f>IF(M64=1,'fancy pants code'!$E$55,IF(M64=2,'fancy pants code'!$E$56,IF(M64=3,'fancy pants code'!$E$57,IF(M64=4,'fancy pants code'!$E$58,IF(M64=5,'fancy pants code'!$E$59,IF(G64=6,'fancy pants code'!$E$60,IF(M64=7,'fancy pants code'!$E$61,IF(M64=8,'fancy pants code'!$E$62,0))))))))</f>
        <v>0</v>
      </c>
      <c r="AF64" s="131">
        <f>IF(O64=1,'fancy pants code'!$E$55,IF(O64=2,'fancy pants code'!$E$56,IF(O64=3,'fancy pants code'!$E$57,IF(O64=4,'fancy pants code'!$E$58,IF(O64=5,'fancy pants code'!$E$59,IF(O64=6,'fancy pants code'!$E$60,IF(O64=7,'fancy pants code'!$E$61,IF(O64=8,'fancy pants code'!$E$62,0))))))))</f>
        <v>0</v>
      </c>
      <c r="AG64" s="131">
        <f>IF(P64=1,'fancy pants code'!$E$55,IF(P64=2,'fancy pants code'!$E$56,IF(P64=3,'fancy pants code'!$E$57,IF(P64=4,'fancy pants code'!$E$58,IF(P64=5,'fancy pants code'!$E$59,IF(P64=6,'fancy pants code'!$E$60,IF(P64=7,'fancy pants code'!$E$61,IF(P64=8,'fancy pants code'!$E$62,0))))))))</f>
        <v>0</v>
      </c>
      <c r="AH64" s="131">
        <f>IF(Q64=1,'fancy pants code'!$E$55,IF(Q64=2,'fancy pants code'!$E$56,IF(Q64=3,'fancy pants code'!$E$57,IF(Q64=4,'fancy pants code'!$E$58,IF(Q64=5,'fancy pants code'!$E$59,IF(Q64=6,'fancy pants code'!$E$60,IF(Q64=7,'fancy pants code'!$E$61,IF(Q64=8,'fancy pants code'!$E$62,0))))))))</f>
        <v>0</v>
      </c>
      <c r="AI64" s="131">
        <f>IF(R64=1,'fancy pants code'!$E$55,IF(R64=2,'fancy pants code'!$E$56,IF(R64=3,'fancy pants code'!$E$57,IF(R64=4,'fancy pants code'!$E$58,IF(R64=5,'fancy pants code'!$E$59,IF(R64=6,'fancy pants code'!$E$60,IF(R64=7,'fancy pants code'!$E$61,IF(R64=8,'fancy pants code'!$E$62,0))))))))</f>
        <v>0</v>
      </c>
      <c r="AJ64" s="131">
        <f>IF(S64=1,'fancy pants code'!$E$55,IF(S64=2,'fancy pants code'!$E$56,IF(S64=3,'fancy pants code'!$E$57,IF(S64=4,'fancy pants code'!$E$58,IF(S64=5,'fancy pants code'!$E$59,IF(S64=6,'fancy pants code'!$E$60,IF(S64=7,'fancy pants code'!$E$61,IF(S64=8,'fancy pants code'!$E$62,0))))))))</f>
        <v>0</v>
      </c>
      <c r="AK64" s="140">
        <f t="shared" si="18"/>
        <v>0</v>
      </c>
    </row>
    <row r="65" spans="1:37" s="23" customFormat="1" x14ac:dyDescent="0.2">
      <c r="A65" s="49">
        <f t="shared" si="19"/>
        <v>24</v>
      </c>
      <c r="B65" s="103" t="str">
        <f t="shared" si="19"/>
        <v>c rider 24</v>
      </c>
      <c r="C65" s="211"/>
      <c r="D65" s="212"/>
      <c r="E65" s="212"/>
      <c r="F65" s="212"/>
      <c r="G65" s="212"/>
      <c r="H65" s="200">
        <f t="shared" si="15"/>
        <v>0</v>
      </c>
      <c r="I65" s="211"/>
      <c r="J65" s="212"/>
      <c r="K65" s="212"/>
      <c r="L65" s="212"/>
      <c r="M65" s="212"/>
      <c r="N65" s="200">
        <f t="shared" si="16"/>
        <v>0</v>
      </c>
      <c r="O65" s="211"/>
      <c r="P65" s="212"/>
      <c r="Q65" s="212"/>
      <c r="R65" s="212"/>
      <c r="S65" s="212"/>
      <c r="T65" s="200">
        <f t="shared" si="17"/>
        <v>0</v>
      </c>
      <c r="V65" s="129">
        <f>IF(C65=1,'fancy pants code'!$E$55,IF(C65=2,'fancy pants code'!$E$56,IF(C65=3,'fancy pants code'!$E$57,IF(C65=4,'fancy pants code'!$E$58,IF(C65=5,'fancy pants code'!$E$59,IF(C65=6,'fancy pants code'!$E$60,IF(C65=7,'fancy pants code'!$E$61,IF(C65=8,'fancy pants code'!$E$62,0))))))))</f>
        <v>0</v>
      </c>
      <c r="W65" s="129">
        <f>IF(D65=1,'fancy pants code'!$E$55,IF(D65=2,'fancy pants code'!$E$56,IF(D65=3,'fancy pants code'!$E$57,IF(D65=4,'fancy pants code'!$E$58,IF(D65=5,'fancy pants code'!$E$59,IF(D65=6,'fancy pants code'!$E$60,IF(D65=7,'fancy pants code'!$E$61,IF(D65=8,'fancy pants code'!$E$62,0))))))))</f>
        <v>0</v>
      </c>
      <c r="X65" s="129">
        <f>IF(E65=1,'fancy pants code'!$E$55,IF(E65=2,'fancy pants code'!$E$56,IF(E65=3,'fancy pants code'!$E$57,IF(E65=4,'fancy pants code'!$E$58,IF(E65=5,'fancy pants code'!$E$59,IF(E65=6,'fancy pants code'!$E$60,IF(E65=7,'fancy pants code'!$E$61,IF(E65=8,'fancy pants code'!$E$62,0))))))))</f>
        <v>0</v>
      </c>
      <c r="Y65" s="129">
        <f>IF(F65=1,'fancy pants code'!$E$55,IF(F65=2,'fancy pants code'!$E$56,IF(F65=3,'fancy pants code'!$E$57,IF(F65=4,'fancy pants code'!$E$58,IF(F65=5,'fancy pants code'!$E$59,IF(F65=6,'fancy pants code'!$E$60,IF(F65=7,'fancy pants code'!$E$61,IF(F65=8,'fancy pants code'!$E$62,0))))))))</f>
        <v>0</v>
      </c>
      <c r="Z65" s="129">
        <f>IF(G65=1,'fancy pants code'!$E$55,IF(G65=2,'fancy pants code'!$E$56,IF(G65=3,'fancy pants code'!$E$57,IF(G65=4,'fancy pants code'!$E$58,IF(G65=5,'fancy pants code'!$E$59,IF(G65=6,'fancy pants code'!$E$60,IF(G65=7,'fancy pants code'!$E$61,IF(G65=8,'fancy pants code'!$E$62,0))))))))</f>
        <v>0</v>
      </c>
      <c r="AA65" s="130">
        <f>IF(I65=1,'fancy pants code'!$E$55,IF(I65=2,'fancy pants code'!$E$56,IF(I65=3,'fancy pants code'!$E$57,IF(I65=4,'fancy pants code'!$E$58,IF(I65=5,'fancy pants code'!$E$59,IF(C65=6,'fancy pants code'!$E$60,IF(I65=7,'fancy pants code'!$E$61,IF(I65=8,'fancy pants code'!$E$62,0))))))))</f>
        <v>0</v>
      </c>
      <c r="AB65" s="130">
        <f>IF(J65=1,'fancy pants code'!$E$55,IF(J65=2,'fancy pants code'!$E$56,IF(J65=3,'fancy pants code'!$E$57,IF(J65=4,'fancy pants code'!$E$58,IF(J65=5,'fancy pants code'!$E$59,IF(D65=6,'fancy pants code'!$E$60,IF(J65=7,'fancy pants code'!$E$61,IF(J65=8,'fancy pants code'!$E$62,0))))))))</f>
        <v>0</v>
      </c>
      <c r="AC65" s="130">
        <f>IF(K65=1,'fancy pants code'!$E$55,IF(K65=2,'fancy pants code'!$E$56,IF(K65=3,'fancy pants code'!$E$57,IF(K65=4,'fancy pants code'!$E$58,IF(K65=5,'fancy pants code'!$E$59,IF(E65=6,'fancy pants code'!$E$60,IF(K65=7,'fancy pants code'!$E$61,IF(K65=8,'fancy pants code'!$E$62,0))))))))</f>
        <v>0</v>
      </c>
      <c r="AD65" s="130">
        <f>IF(L65=1,'fancy pants code'!$E$55,IF(L65=2,'fancy pants code'!$E$56,IF(L65=3,'fancy pants code'!$E$57,IF(L65=4,'fancy pants code'!$E$58,IF(L65=5,'fancy pants code'!$E$59,IF(F65=6,'fancy pants code'!$E$60,IF(L65=7,'fancy pants code'!$E$61,IF(L65=8,'fancy pants code'!$E$62,0))))))))</f>
        <v>0</v>
      </c>
      <c r="AE65" s="130">
        <f>IF(M65=1,'fancy pants code'!$E$55,IF(M65=2,'fancy pants code'!$E$56,IF(M65=3,'fancy pants code'!$E$57,IF(M65=4,'fancy pants code'!$E$58,IF(M65=5,'fancy pants code'!$E$59,IF(G65=6,'fancy pants code'!$E$60,IF(M65=7,'fancy pants code'!$E$61,IF(M65=8,'fancy pants code'!$E$62,0))))))))</f>
        <v>0</v>
      </c>
      <c r="AF65" s="131">
        <f>IF(O65=1,'fancy pants code'!$E$55,IF(O65=2,'fancy pants code'!$E$56,IF(O65=3,'fancy pants code'!$E$57,IF(O65=4,'fancy pants code'!$E$58,IF(O65=5,'fancy pants code'!$E$59,IF(O65=6,'fancy pants code'!$E$60,IF(O65=7,'fancy pants code'!$E$61,IF(O65=8,'fancy pants code'!$E$62,0))))))))</f>
        <v>0</v>
      </c>
      <c r="AG65" s="131">
        <f>IF(P65=1,'fancy pants code'!$E$55,IF(P65=2,'fancy pants code'!$E$56,IF(P65=3,'fancy pants code'!$E$57,IF(P65=4,'fancy pants code'!$E$58,IF(P65=5,'fancy pants code'!$E$59,IF(P65=6,'fancy pants code'!$E$60,IF(P65=7,'fancy pants code'!$E$61,IF(P65=8,'fancy pants code'!$E$62,0))))))))</f>
        <v>0</v>
      </c>
      <c r="AH65" s="131">
        <f>IF(Q65=1,'fancy pants code'!$E$55,IF(Q65=2,'fancy pants code'!$E$56,IF(Q65=3,'fancy pants code'!$E$57,IF(Q65=4,'fancy pants code'!$E$58,IF(Q65=5,'fancy pants code'!$E$59,IF(Q65=6,'fancy pants code'!$E$60,IF(Q65=7,'fancy pants code'!$E$61,IF(Q65=8,'fancy pants code'!$E$62,0))))))))</f>
        <v>0</v>
      </c>
      <c r="AI65" s="131">
        <f>IF(R65=1,'fancy pants code'!$E$55,IF(R65=2,'fancy pants code'!$E$56,IF(R65=3,'fancy pants code'!$E$57,IF(R65=4,'fancy pants code'!$E$58,IF(R65=5,'fancy pants code'!$E$59,IF(R65=6,'fancy pants code'!$E$60,IF(R65=7,'fancy pants code'!$E$61,IF(R65=8,'fancy pants code'!$E$62,0))))))))</f>
        <v>0</v>
      </c>
      <c r="AJ65" s="131">
        <f>IF(S65=1,'fancy pants code'!$E$55,IF(S65=2,'fancy pants code'!$E$56,IF(S65=3,'fancy pants code'!$E$57,IF(S65=4,'fancy pants code'!$E$58,IF(S65=5,'fancy pants code'!$E$59,IF(S65=6,'fancy pants code'!$E$60,IF(S65=7,'fancy pants code'!$E$61,IF(S65=8,'fancy pants code'!$E$62,0))))))))</f>
        <v>0</v>
      </c>
      <c r="AK65" s="140">
        <f t="shared" si="18"/>
        <v>0</v>
      </c>
    </row>
    <row r="66" spans="1:37" s="23" customFormat="1" x14ac:dyDescent="0.2">
      <c r="A66" s="49">
        <f t="shared" si="19"/>
        <v>25</v>
      </c>
      <c r="B66" s="103" t="str">
        <f t="shared" si="19"/>
        <v>c rider 25</v>
      </c>
      <c r="C66" s="211"/>
      <c r="D66" s="212"/>
      <c r="E66" s="212"/>
      <c r="F66" s="212"/>
      <c r="G66" s="212"/>
      <c r="H66" s="200">
        <f t="shared" si="15"/>
        <v>0</v>
      </c>
      <c r="I66" s="211"/>
      <c r="J66" s="212"/>
      <c r="K66" s="212"/>
      <c r="L66" s="212"/>
      <c r="M66" s="212"/>
      <c r="N66" s="200">
        <f t="shared" si="16"/>
        <v>0</v>
      </c>
      <c r="O66" s="211"/>
      <c r="P66" s="212"/>
      <c r="Q66" s="212"/>
      <c r="R66" s="212"/>
      <c r="S66" s="212"/>
      <c r="T66" s="200">
        <f t="shared" si="17"/>
        <v>0</v>
      </c>
      <c r="V66" s="129">
        <f>IF(C66=1,'fancy pants code'!$E$55,IF(C66=2,'fancy pants code'!$E$56,IF(C66=3,'fancy pants code'!$E$57,IF(C66=4,'fancy pants code'!$E$58,IF(C66=5,'fancy pants code'!$E$59,IF(C66=6,'fancy pants code'!$E$60,IF(C66=7,'fancy pants code'!$E$61,IF(C66=8,'fancy pants code'!$E$62,0))))))))</f>
        <v>0</v>
      </c>
      <c r="W66" s="129">
        <f>IF(D66=1,'fancy pants code'!$E$55,IF(D66=2,'fancy pants code'!$E$56,IF(D66=3,'fancy pants code'!$E$57,IF(D66=4,'fancy pants code'!$E$58,IF(D66=5,'fancy pants code'!$E$59,IF(D66=6,'fancy pants code'!$E$60,IF(D66=7,'fancy pants code'!$E$61,IF(D66=8,'fancy pants code'!$E$62,0))))))))</f>
        <v>0</v>
      </c>
      <c r="X66" s="129">
        <f>IF(E66=1,'fancy pants code'!$E$55,IF(E66=2,'fancy pants code'!$E$56,IF(E66=3,'fancy pants code'!$E$57,IF(E66=4,'fancy pants code'!$E$58,IF(E66=5,'fancy pants code'!$E$59,IF(E66=6,'fancy pants code'!$E$60,IF(E66=7,'fancy pants code'!$E$61,IF(E66=8,'fancy pants code'!$E$62,0))))))))</f>
        <v>0</v>
      </c>
      <c r="Y66" s="129">
        <f>IF(F66=1,'fancy pants code'!$E$55,IF(F66=2,'fancy pants code'!$E$56,IF(F66=3,'fancy pants code'!$E$57,IF(F66=4,'fancy pants code'!$E$58,IF(F66=5,'fancy pants code'!$E$59,IF(F66=6,'fancy pants code'!$E$60,IF(F66=7,'fancy pants code'!$E$61,IF(F66=8,'fancy pants code'!$E$62,0))))))))</f>
        <v>0</v>
      </c>
      <c r="Z66" s="129">
        <f>IF(G66=1,'fancy pants code'!$E$55,IF(G66=2,'fancy pants code'!$E$56,IF(G66=3,'fancy pants code'!$E$57,IF(G66=4,'fancy pants code'!$E$58,IF(G66=5,'fancy pants code'!$E$59,IF(G66=6,'fancy pants code'!$E$60,IF(G66=7,'fancy pants code'!$E$61,IF(G66=8,'fancy pants code'!$E$62,0))))))))</f>
        <v>0</v>
      </c>
      <c r="AA66" s="130">
        <f>IF(I66=1,'fancy pants code'!$E$55,IF(I66=2,'fancy pants code'!$E$56,IF(I66=3,'fancy pants code'!$E$57,IF(I66=4,'fancy pants code'!$E$58,IF(I66=5,'fancy pants code'!$E$59,IF(C66=6,'fancy pants code'!$E$60,IF(I66=7,'fancy pants code'!$E$61,IF(I66=8,'fancy pants code'!$E$62,0))))))))</f>
        <v>0</v>
      </c>
      <c r="AB66" s="130">
        <f>IF(J66=1,'fancy pants code'!$E$55,IF(J66=2,'fancy pants code'!$E$56,IF(J66=3,'fancy pants code'!$E$57,IF(J66=4,'fancy pants code'!$E$58,IF(J66=5,'fancy pants code'!$E$59,IF(D66=6,'fancy pants code'!$E$60,IF(J66=7,'fancy pants code'!$E$61,IF(J66=8,'fancy pants code'!$E$62,0))))))))</f>
        <v>0</v>
      </c>
      <c r="AC66" s="130">
        <f>IF(K66=1,'fancy pants code'!$E$55,IF(K66=2,'fancy pants code'!$E$56,IF(K66=3,'fancy pants code'!$E$57,IF(K66=4,'fancy pants code'!$E$58,IF(K66=5,'fancy pants code'!$E$59,IF(E66=6,'fancy pants code'!$E$60,IF(K66=7,'fancy pants code'!$E$61,IF(K66=8,'fancy pants code'!$E$62,0))))))))</f>
        <v>0</v>
      </c>
      <c r="AD66" s="130">
        <f>IF(L66=1,'fancy pants code'!$E$55,IF(L66=2,'fancy pants code'!$E$56,IF(L66=3,'fancy pants code'!$E$57,IF(L66=4,'fancy pants code'!$E$58,IF(L66=5,'fancy pants code'!$E$59,IF(F66=6,'fancy pants code'!$E$60,IF(L66=7,'fancy pants code'!$E$61,IF(L66=8,'fancy pants code'!$E$62,0))))))))</f>
        <v>0</v>
      </c>
      <c r="AE66" s="130">
        <f>IF(M66=1,'fancy pants code'!$E$55,IF(M66=2,'fancy pants code'!$E$56,IF(M66=3,'fancy pants code'!$E$57,IF(M66=4,'fancy pants code'!$E$58,IF(M66=5,'fancy pants code'!$E$59,IF(G66=6,'fancy pants code'!$E$60,IF(M66=7,'fancy pants code'!$E$61,IF(M66=8,'fancy pants code'!$E$62,0))))))))</f>
        <v>0</v>
      </c>
      <c r="AF66" s="131">
        <f>IF(O66=1,'fancy pants code'!$E$55,IF(O66=2,'fancy pants code'!$E$56,IF(O66=3,'fancy pants code'!$E$57,IF(O66=4,'fancy pants code'!$E$58,IF(O66=5,'fancy pants code'!$E$59,IF(O66=6,'fancy pants code'!$E$60,IF(O66=7,'fancy pants code'!$E$61,IF(O66=8,'fancy pants code'!$E$62,0))))))))</f>
        <v>0</v>
      </c>
      <c r="AG66" s="131">
        <f>IF(P66=1,'fancy pants code'!$E$55,IF(P66=2,'fancy pants code'!$E$56,IF(P66=3,'fancy pants code'!$E$57,IF(P66=4,'fancy pants code'!$E$58,IF(P66=5,'fancy pants code'!$E$59,IF(P66=6,'fancy pants code'!$E$60,IF(P66=7,'fancy pants code'!$E$61,IF(P66=8,'fancy pants code'!$E$62,0))))))))</f>
        <v>0</v>
      </c>
      <c r="AH66" s="131">
        <f>IF(Q66=1,'fancy pants code'!$E$55,IF(Q66=2,'fancy pants code'!$E$56,IF(Q66=3,'fancy pants code'!$E$57,IF(Q66=4,'fancy pants code'!$E$58,IF(Q66=5,'fancy pants code'!$E$59,IF(Q66=6,'fancy pants code'!$E$60,IF(Q66=7,'fancy pants code'!$E$61,IF(Q66=8,'fancy pants code'!$E$62,0))))))))</f>
        <v>0</v>
      </c>
      <c r="AI66" s="131">
        <f>IF(R66=1,'fancy pants code'!$E$55,IF(R66=2,'fancy pants code'!$E$56,IF(R66=3,'fancy pants code'!$E$57,IF(R66=4,'fancy pants code'!$E$58,IF(R66=5,'fancy pants code'!$E$59,IF(R66=6,'fancy pants code'!$E$60,IF(R66=7,'fancy pants code'!$E$61,IF(R66=8,'fancy pants code'!$E$62,0))))))))</f>
        <v>0</v>
      </c>
      <c r="AJ66" s="131">
        <f>IF(S66=1,'fancy pants code'!$E$55,IF(S66=2,'fancy pants code'!$E$56,IF(S66=3,'fancy pants code'!$E$57,IF(S66=4,'fancy pants code'!$E$58,IF(S66=5,'fancy pants code'!$E$59,IF(S66=6,'fancy pants code'!$E$60,IF(S66=7,'fancy pants code'!$E$61,IF(S66=8,'fancy pants code'!$E$62,0))))))))</f>
        <v>0</v>
      </c>
      <c r="AK66" s="140">
        <f t="shared" si="18"/>
        <v>0</v>
      </c>
    </row>
    <row r="67" spans="1:37" s="23" customFormat="1" x14ac:dyDescent="0.2">
      <c r="A67" s="49">
        <f t="shared" si="19"/>
        <v>26</v>
      </c>
      <c r="B67" s="103" t="str">
        <f t="shared" si="19"/>
        <v>c rider 26</v>
      </c>
      <c r="C67" s="211"/>
      <c r="D67" s="212"/>
      <c r="E67" s="212"/>
      <c r="F67" s="212"/>
      <c r="G67" s="212"/>
      <c r="H67" s="200">
        <f t="shared" si="15"/>
        <v>0</v>
      </c>
      <c r="I67" s="211"/>
      <c r="J67" s="212"/>
      <c r="K67" s="212"/>
      <c r="L67" s="212"/>
      <c r="M67" s="212"/>
      <c r="N67" s="200">
        <f t="shared" si="16"/>
        <v>0</v>
      </c>
      <c r="O67" s="211"/>
      <c r="P67" s="212"/>
      <c r="Q67" s="212"/>
      <c r="R67" s="212"/>
      <c r="S67" s="212"/>
      <c r="T67" s="200">
        <f t="shared" si="17"/>
        <v>0</v>
      </c>
      <c r="V67" s="129">
        <f>IF(C67=1,'fancy pants code'!$E$55,IF(C67=2,'fancy pants code'!$E$56,IF(C67=3,'fancy pants code'!$E$57,IF(C67=4,'fancy pants code'!$E$58,IF(C67=5,'fancy pants code'!$E$59,IF(C67=6,'fancy pants code'!$E$60,IF(C67=7,'fancy pants code'!$E$61,IF(C67=8,'fancy pants code'!$E$62,0))))))))</f>
        <v>0</v>
      </c>
      <c r="W67" s="129">
        <f>IF(D67=1,'fancy pants code'!$E$55,IF(D67=2,'fancy pants code'!$E$56,IF(D67=3,'fancy pants code'!$E$57,IF(D67=4,'fancy pants code'!$E$58,IF(D67=5,'fancy pants code'!$E$59,IF(D67=6,'fancy pants code'!$E$60,IF(D67=7,'fancy pants code'!$E$61,IF(D67=8,'fancy pants code'!$E$62,0))))))))</f>
        <v>0</v>
      </c>
      <c r="X67" s="129">
        <f>IF(E67=1,'fancy pants code'!$E$55,IF(E67=2,'fancy pants code'!$E$56,IF(E67=3,'fancy pants code'!$E$57,IF(E67=4,'fancy pants code'!$E$58,IF(E67=5,'fancy pants code'!$E$59,IF(E67=6,'fancy pants code'!$E$60,IF(E67=7,'fancy pants code'!$E$61,IF(E67=8,'fancy pants code'!$E$62,0))))))))</f>
        <v>0</v>
      </c>
      <c r="Y67" s="129">
        <f>IF(F67=1,'fancy pants code'!$E$55,IF(F67=2,'fancy pants code'!$E$56,IF(F67=3,'fancy pants code'!$E$57,IF(F67=4,'fancy pants code'!$E$58,IF(F67=5,'fancy pants code'!$E$59,IF(F67=6,'fancy pants code'!$E$60,IF(F67=7,'fancy pants code'!$E$61,IF(F67=8,'fancy pants code'!$E$62,0))))))))</f>
        <v>0</v>
      </c>
      <c r="Z67" s="129">
        <f>IF(G67=1,'fancy pants code'!$E$55,IF(G67=2,'fancy pants code'!$E$56,IF(G67=3,'fancy pants code'!$E$57,IF(G67=4,'fancy pants code'!$E$58,IF(G67=5,'fancy pants code'!$E$59,IF(G67=6,'fancy pants code'!$E$60,IF(G67=7,'fancy pants code'!$E$61,IF(G67=8,'fancy pants code'!$E$62,0))))))))</f>
        <v>0</v>
      </c>
      <c r="AA67" s="130">
        <f>IF(I67=1,'fancy pants code'!$E$55,IF(I67=2,'fancy pants code'!$E$56,IF(I67=3,'fancy pants code'!$E$57,IF(I67=4,'fancy pants code'!$E$58,IF(I67=5,'fancy pants code'!$E$59,IF(C67=6,'fancy pants code'!$E$60,IF(I67=7,'fancy pants code'!$E$61,IF(I67=8,'fancy pants code'!$E$62,0))))))))</f>
        <v>0</v>
      </c>
      <c r="AB67" s="130">
        <f>IF(J67=1,'fancy pants code'!$E$55,IF(J67=2,'fancy pants code'!$E$56,IF(J67=3,'fancy pants code'!$E$57,IF(J67=4,'fancy pants code'!$E$58,IF(J67=5,'fancy pants code'!$E$59,IF(D67=6,'fancy pants code'!$E$60,IF(J67=7,'fancy pants code'!$E$61,IF(J67=8,'fancy pants code'!$E$62,0))))))))</f>
        <v>0</v>
      </c>
      <c r="AC67" s="130">
        <f>IF(K67=1,'fancy pants code'!$E$55,IF(K67=2,'fancy pants code'!$E$56,IF(K67=3,'fancy pants code'!$E$57,IF(K67=4,'fancy pants code'!$E$58,IF(K67=5,'fancy pants code'!$E$59,IF(E67=6,'fancy pants code'!$E$60,IF(K67=7,'fancy pants code'!$E$61,IF(K67=8,'fancy pants code'!$E$62,0))))))))</f>
        <v>0</v>
      </c>
      <c r="AD67" s="130">
        <f>IF(L67=1,'fancy pants code'!$E$55,IF(L67=2,'fancy pants code'!$E$56,IF(L67=3,'fancy pants code'!$E$57,IF(L67=4,'fancy pants code'!$E$58,IF(L67=5,'fancy pants code'!$E$59,IF(F67=6,'fancy pants code'!$E$60,IF(L67=7,'fancy pants code'!$E$61,IF(L67=8,'fancy pants code'!$E$62,0))))))))</f>
        <v>0</v>
      </c>
      <c r="AE67" s="130">
        <f>IF(M67=1,'fancy pants code'!$E$55,IF(M67=2,'fancy pants code'!$E$56,IF(M67=3,'fancy pants code'!$E$57,IF(M67=4,'fancy pants code'!$E$58,IF(M67=5,'fancy pants code'!$E$59,IF(G67=6,'fancy pants code'!$E$60,IF(M67=7,'fancy pants code'!$E$61,IF(M67=8,'fancy pants code'!$E$62,0))))))))</f>
        <v>0</v>
      </c>
      <c r="AF67" s="131">
        <f>IF(O67=1,'fancy pants code'!$E$55,IF(O67=2,'fancy pants code'!$E$56,IF(O67=3,'fancy pants code'!$E$57,IF(O67=4,'fancy pants code'!$E$58,IF(O67=5,'fancy pants code'!$E$59,IF(O67=6,'fancy pants code'!$E$60,IF(O67=7,'fancy pants code'!$E$61,IF(O67=8,'fancy pants code'!$E$62,0))))))))</f>
        <v>0</v>
      </c>
      <c r="AG67" s="131">
        <f>IF(P67=1,'fancy pants code'!$E$55,IF(P67=2,'fancy pants code'!$E$56,IF(P67=3,'fancy pants code'!$E$57,IF(P67=4,'fancy pants code'!$E$58,IF(P67=5,'fancy pants code'!$E$59,IF(P67=6,'fancy pants code'!$E$60,IF(P67=7,'fancy pants code'!$E$61,IF(P67=8,'fancy pants code'!$E$62,0))))))))</f>
        <v>0</v>
      </c>
      <c r="AH67" s="131">
        <f>IF(Q67=1,'fancy pants code'!$E$55,IF(Q67=2,'fancy pants code'!$E$56,IF(Q67=3,'fancy pants code'!$E$57,IF(Q67=4,'fancy pants code'!$E$58,IF(Q67=5,'fancy pants code'!$E$59,IF(Q67=6,'fancy pants code'!$E$60,IF(Q67=7,'fancy pants code'!$E$61,IF(Q67=8,'fancy pants code'!$E$62,0))))))))</f>
        <v>0</v>
      </c>
      <c r="AI67" s="131">
        <f>IF(R67=1,'fancy pants code'!$E$55,IF(R67=2,'fancy pants code'!$E$56,IF(R67=3,'fancy pants code'!$E$57,IF(R67=4,'fancy pants code'!$E$58,IF(R67=5,'fancy pants code'!$E$59,IF(R67=6,'fancy pants code'!$E$60,IF(R67=7,'fancy pants code'!$E$61,IF(R67=8,'fancy pants code'!$E$62,0))))))))</f>
        <v>0</v>
      </c>
      <c r="AJ67" s="131">
        <f>IF(S67=1,'fancy pants code'!$E$55,IF(S67=2,'fancy pants code'!$E$56,IF(S67=3,'fancy pants code'!$E$57,IF(S67=4,'fancy pants code'!$E$58,IF(S67=5,'fancy pants code'!$E$59,IF(S67=6,'fancy pants code'!$E$60,IF(S67=7,'fancy pants code'!$E$61,IF(S67=8,'fancy pants code'!$E$62,0))))))))</f>
        <v>0</v>
      </c>
      <c r="AK67" s="140">
        <f t="shared" si="18"/>
        <v>0</v>
      </c>
    </row>
    <row r="68" spans="1:37" s="23" customFormat="1" x14ac:dyDescent="0.2">
      <c r="A68" s="49">
        <f t="shared" si="19"/>
        <v>27</v>
      </c>
      <c r="B68" s="103" t="str">
        <f t="shared" si="19"/>
        <v>c rider 27</v>
      </c>
      <c r="C68" s="211"/>
      <c r="D68" s="212"/>
      <c r="E68" s="212"/>
      <c r="F68" s="212"/>
      <c r="G68" s="212"/>
      <c r="H68" s="200">
        <f t="shared" si="15"/>
        <v>0</v>
      </c>
      <c r="I68" s="211"/>
      <c r="J68" s="212"/>
      <c r="K68" s="212"/>
      <c r="L68" s="212"/>
      <c r="M68" s="212"/>
      <c r="N68" s="200">
        <f t="shared" si="16"/>
        <v>0</v>
      </c>
      <c r="O68" s="211"/>
      <c r="P68" s="212"/>
      <c r="Q68" s="212"/>
      <c r="R68" s="212"/>
      <c r="S68" s="212"/>
      <c r="T68" s="200">
        <f t="shared" si="17"/>
        <v>0</v>
      </c>
      <c r="V68" s="129">
        <f>IF(C68=1,'fancy pants code'!$E$55,IF(C68=2,'fancy pants code'!$E$56,IF(C68=3,'fancy pants code'!$E$57,IF(C68=4,'fancy pants code'!$E$58,IF(C68=5,'fancy pants code'!$E$59,IF(C68=6,'fancy pants code'!$E$60,IF(C68=7,'fancy pants code'!$E$61,IF(C68=8,'fancy pants code'!$E$62,0))))))))</f>
        <v>0</v>
      </c>
      <c r="W68" s="129">
        <f>IF(D68=1,'fancy pants code'!$E$55,IF(D68=2,'fancy pants code'!$E$56,IF(D68=3,'fancy pants code'!$E$57,IF(D68=4,'fancy pants code'!$E$58,IF(D68=5,'fancy pants code'!$E$59,IF(D68=6,'fancy pants code'!$E$60,IF(D68=7,'fancy pants code'!$E$61,IF(D68=8,'fancy pants code'!$E$62,0))))))))</f>
        <v>0</v>
      </c>
      <c r="X68" s="129">
        <f>IF(E68=1,'fancy pants code'!$E$55,IF(E68=2,'fancy pants code'!$E$56,IF(E68=3,'fancy pants code'!$E$57,IF(E68=4,'fancy pants code'!$E$58,IF(E68=5,'fancy pants code'!$E$59,IF(E68=6,'fancy pants code'!$E$60,IF(E68=7,'fancy pants code'!$E$61,IF(E68=8,'fancy pants code'!$E$62,0))))))))</f>
        <v>0</v>
      </c>
      <c r="Y68" s="129">
        <f>IF(F68=1,'fancy pants code'!$E$55,IF(F68=2,'fancy pants code'!$E$56,IF(F68=3,'fancy pants code'!$E$57,IF(F68=4,'fancy pants code'!$E$58,IF(F68=5,'fancy pants code'!$E$59,IF(F68=6,'fancy pants code'!$E$60,IF(F68=7,'fancy pants code'!$E$61,IF(F68=8,'fancy pants code'!$E$62,0))))))))</f>
        <v>0</v>
      </c>
      <c r="Z68" s="129">
        <f>IF(G68=1,'fancy pants code'!$E$55,IF(G68=2,'fancy pants code'!$E$56,IF(G68=3,'fancy pants code'!$E$57,IF(G68=4,'fancy pants code'!$E$58,IF(G68=5,'fancy pants code'!$E$59,IF(G68=6,'fancy pants code'!$E$60,IF(G68=7,'fancy pants code'!$E$61,IF(G68=8,'fancy pants code'!$E$62,0))))))))</f>
        <v>0</v>
      </c>
      <c r="AA68" s="130">
        <f>IF(I68=1,'fancy pants code'!$E$55,IF(I68=2,'fancy pants code'!$E$56,IF(I68=3,'fancy pants code'!$E$57,IF(I68=4,'fancy pants code'!$E$58,IF(I68=5,'fancy pants code'!$E$59,IF(C68=6,'fancy pants code'!$E$60,IF(I68=7,'fancy pants code'!$E$61,IF(I68=8,'fancy pants code'!$E$62,0))))))))</f>
        <v>0</v>
      </c>
      <c r="AB68" s="130">
        <f>IF(J68=1,'fancy pants code'!$E$55,IF(J68=2,'fancy pants code'!$E$56,IF(J68=3,'fancy pants code'!$E$57,IF(J68=4,'fancy pants code'!$E$58,IF(J68=5,'fancy pants code'!$E$59,IF(D68=6,'fancy pants code'!$E$60,IF(J68=7,'fancy pants code'!$E$61,IF(J68=8,'fancy pants code'!$E$62,0))))))))</f>
        <v>0</v>
      </c>
      <c r="AC68" s="130">
        <f>IF(K68=1,'fancy pants code'!$E$55,IF(K68=2,'fancy pants code'!$E$56,IF(K68=3,'fancy pants code'!$E$57,IF(K68=4,'fancy pants code'!$E$58,IF(K68=5,'fancy pants code'!$E$59,IF(E68=6,'fancy pants code'!$E$60,IF(K68=7,'fancy pants code'!$E$61,IF(K68=8,'fancy pants code'!$E$62,0))))))))</f>
        <v>0</v>
      </c>
      <c r="AD68" s="130">
        <f>IF(L68=1,'fancy pants code'!$E$55,IF(L68=2,'fancy pants code'!$E$56,IF(L68=3,'fancy pants code'!$E$57,IF(L68=4,'fancy pants code'!$E$58,IF(L68=5,'fancy pants code'!$E$59,IF(F68=6,'fancy pants code'!$E$60,IF(L68=7,'fancy pants code'!$E$61,IF(L68=8,'fancy pants code'!$E$62,0))))))))</f>
        <v>0</v>
      </c>
      <c r="AE68" s="130">
        <f>IF(M68=1,'fancy pants code'!$E$55,IF(M68=2,'fancy pants code'!$E$56,IF(M68=3,'fancy pants code'!$E$57,IF(M68=4,'fancy pants code'!$E$58,IF(M68=5,'fancy pants code'!$E$59,IF(G68=6,'fancy pants code'!$E$60,IF(M68=7,'fancy pants code'!$E$61,IF(M68=8,'fancy pants code'!$E$62,0))))))))</f>
        <v>0</v>
      </c>
      <c r="AF68" s="131">
        <f>IF(O68=1,'fancy pants code'!$E$55,IF(O68=2,'fancy pants code'!$E$56,IF(O68=3,'fancy pants code'!$E$57,IF(O68=4,'fancy pants code'!$E$58,IF(O68=5,'fancy pants code'!$E$59,IF(O68=6,'fancy pants code'!$E$60,IF(O68=7,'fancy pants code'!$E$61,IF(O68=8,'fancy pants code'!$E$62,0))))))))</f>
        <v>0</v>
      </c>
      <c r="AG68" s="131">
        <f>IF(P68=1,'fancy pants code'!$E$55,IF(P68=2,'fancy pants code'!$E$56,IF(P68=3,'fancy pants code'!$E$57,IF(P68=4,'fancy pants code'!$E$58,IF(P68=5,'fancy pants code'!$E$59,IF(P68=6,'fancy pants code'!$E$60,IF(P68=7,'fancy pants code'!$E$61,IF(P68=8,'fancy pants code'!$E$62,0))))))))</f>
        <v>0</v>
      </c>
      <c r="AH68" s="131">
        <f>IF(Q68=1,'fancy pants code'!$E$55,IF(Q68=2,'fancy pants code'!$E$56,IF(Q68=3,'fancy pants code'!$E$57,IF(Q68=4,'fancy pants code'!$E$58,IF(Q68=5,'fancy pants code'!$E$59,IF(Q68=6,'fancy pants code'!$E$60,IF(Q68=7,'fancy pants code'!$E$61,IF(Q68=8,'fancy pants code'!$E$62,0))))))))</f>
        <v>0</v>
      </c>
      <c r="AI68" s="131">
        <f>IF(R68=1,'fancy pants code'!$E$55,IF(R68=2,'fancy pants code'!$E$56,IF(R68=3,'fancy pants code'!$E$57,IF(R68=4,'fancy pants code'!$E$58,IF(R68=5,'fancy pants code'!$E$59,IF(R68=6,'fancy pants code'!$E$60,IF(R68=7,'fancy pants code'!$E$61,IF(R68=8,'fancy pants code'!$E$62,0))))))))</f>
        <v>0</v>
      </c>
      <c r="AJ68" s="131">
        <f>IF(S68=1,'fancy pants code'!$E$55,IF(S68=2,'fancy pants code'!$E$56,IF(S68=3,'fancy pants code'!$E$57,IF(S68=4,'fancy pants code'!$E$58,IF(S68=5,'fancy pants code'!$E$59,IF(S68=6,'fancy pants code'!$E$60,IF(S68=7,'fancy pants code'!$E$61,IF(S68=8,'fancy pants code'!$E$62,0))))))))</f>
        <v>0</v>
      </c>
      <c r="AK68" s="140">
        <f t="shared" si="18"/>
        <v>0</v>
      </c>
    </row>
    <row r="69" spans="1:37" s="23" customFormat="1" x14ac:dyDescent="0.2">
      <c r="A69" s="49">
        <f t="shared" si="19"/>
        <v>28</v>
      </c>
      <c r="B69" s="103" t="str">
        <f t="shared" si="19"/>
        <v>c rider 28</v>
      </c>
      <c r="C69" s="211"/>
      <c r="D69" s="212"/>
      <c r="E69" s="212"/>
      <c r="F69" s="212"/>
      <c r="G69" s="212"/>
      <c r="H69" s="200">
        <f t="shared" si="15"/>
        <v>0</v>
      </c>
      <c r="I69" s="211"/>
      <c r="J69" s="212"/>
      <c r="K69" s="212"/>
      <c r="L69" s="212"/>
      <c r="M69" s="212"/>
      <c r="N69" s="200">
        <f t="shared" si="16"/>
        <v>0</v>
      </c>
      <c r="O69" s="211"/>
      <c r="P69" s="212"/>
      <c r="Q69" s="212"/>
      <c r="R69" s="212"/>
      <c r="S69" s="212"/>
      <c r="T69" s="200">
        <f t="shared" si="17"/>
        <v>0</v>
      </c>
      <c r="V69" s="129">
        <f>IF(C69=1,'fancy pants code'!$E$55,IF(C69=2,'fancy pants code'!$E$56,IF(C69=3,'fancy pants code'!$E$57,IF(C69=4,'fancy pants code'!$E$58,IF(C69=5,'fancy pants code'!$E$59,IF(C69=6,'fancy pants code'!$E$60,IF(C69=7,'fancy pants code'!$E$61,IF(C69=8,'fancy pants code'!$E$62,0))))))))</f>
        <v>0</v>
      </c>
      <c r="W69" s="129">
        <f>IF(D69=1,'fancy pants code'!$E$55,IF(D69=2,'fancy pants code'!$E$56,IF(D69=3,'fancy pants code'!$E$57,IF(D69=4,'fancy pants code'!$E$58,IF(D69=5,'fancy pants code'!$E$59,IF(D69=6,'fancy pants code'!$E$60,IF(D69=7,'fancy pants code'!$E$61,IF(D69=8,'fancy pants code'!$E$62,0))))))))</f>
        <v>0</v>
      </c>
      <c r="X69" s="129">
        <f>IF(E69=1,'fancy pants code'!$E$55,IF(E69=2,'fancy pants code'!$E$56,IF(E69=3,'fancy pants code'!$E$57,IF(E69=4,'fancy pants code'!$E$58,IF(E69=5,'fancy pants code'!$E$59,IF(E69=6,'fancy pants code'!$E$60,IF(E69=7,'fancy pants code'!$E$61,IF(E69=8,'fancy pants code'!$E$62,0))))))))</f>
        <v>0</v>
      </c>
      <c r="Y69" s="129">
        <f>IF(F69=1,'fancy pants code'!$E$55,IF(F69=2,'fancy pants code'!$E$56,IF(F69=3,'fancy pants code'!$E$57,IF(F69=4,'fancy pants code'!$E$58,IF(F69=5,'fancy pants code'!$E$59,IF(F69=6,'fancy pants code'!$E$60,IF(F69=7,'fancy pants code'!$E$61,IF(F69=8,'fancy pants code'!$E$62,0))))))))</f>
        <v>0</v>
      </c>
      <c r="Z69" s="129">
        <f>IF(G69=1,'fancy pants code'!$E$55,IF(G69=2,'fancy pants code'!$E$56,IF(G69=3,'fancy pants code'!$E$57,IF(G69=4,'fancy pants code'!$E$58,IF(G69=5,'fancy pants code'!$E$59,IF(G69=6,'fancy pants code'!$E$60,IF(G69=7,'fancy pants code'!$E$61,IF(G69=8,'fancy pants code'!$E$62,0))))))))</f>
        <v>0</v>
      </c>
      <c r="AA69" s="130">
        <f>IF(I69=1,'fancy pants code'!$E$55,IF(I69=2,'fancy pants code'!$E$56,IF(I69=3,'fancy pants code'!$E$57,IF(I69=4,'fancy pants code'!$E$58,IF(I69=5,'fancy pants code'!$E$59,IF(C69=6,'fancy pants code'!$E$60,IF(I69=7,'fancy pants code'!$E$61,IF(I69=8,'fancy pants code'!$E$62,0))))))))</f>
        <v>0</v>
      </c>
      <c r="AB69" s="130">
        <f>IF(J69=1,'fancy pants code'!$E$55,IF(J69=2,'fancy pants code'!$E$56,IF(J69=3,'fancy pants code'!$E$57,IF(J69=4,'fancy pants code'!$E$58,IF(J69=5,'fancy pants code'!$E$59,IF(D69=6,'fancy pants code'!$E$60,IF(J69=7,'fancy pants code'!$E$61,IF(J69=8,'fancy pants code'!$E$62,0))))))))</f>
        <v>0</v>
      </c>
      <c r="AC69" s="130">
        <f>IF(K69=1,'fancy pants code'!$E$55,IF(K69=2,'fancy pants code'!$E$56,IF(K69=3,'fancy pants code'!$E$57,IF(K69=4,'fancy pants code'!$E$58,IF(K69=5,'fancy pants code'!$E$59,IF(E69=6,'fancy pants code'!$E$60,IF(K69=7,'fancy pants code'!$E$61,IF(K69=8,'fancy pants code'!$E$62,0))))))))</f>
        <v>0</v>
      </c>
      <c r="AD69" s="130">
        <f>IF(L69=1,'fancy pants code'!$E$55,IF(L69=2,'fancy pants code'!$E$56,IF(L69=3,'fancy pants code'!$E$57,IF(L69=4,'fancy pants code'!$E$58,IF(L69=5,'fancy pants code'!$E$59,IF(F69=6,'fancy pants code'!$E$60,IF(L69=7,'fancy pants code'!$E$61,IF(L69=8,'fancy pants code'!$E$62,0))))))))</f>
        <v>0</v>
      </c>
      <c r="AE69" s="130">
        <f>IF(M69=1,'fancy pants code'!$E$55,IF(M69=2,'fancy pants code'!$E$56,IF(M69=3,'fancy pants code'!$E$57,IF(M69=4,'fancy pants code'!$E$58,IF(M69=5,'fancy pants code'!$E$59,IF(G69=6,'fancy pants code'!$E$60,IF(M69=7,'fancy pants code'!$E$61,IF(M69=8,'fancy pants code'!$E$62,0))))))))</f>
        <v>0</v>
      </c>
      <c r="AF69" s="131">
        <f>IF(O69=1,'fancy pants code'!$E$55,IF(O69=2,'fancy pants code'!$E$56,IF(O69=3,'fancy pants code'!$E$57,IF(O69=4,'fancy pants code'!$E$58,IF(O69=5,'fancy pants code'!$E$59,IF(O69=6,'fancy pants code'!$E$60,IF(O69=7,'fancy pants code'!$E$61,IF(O69=8,'fancy pants code'!$E$62,0))))))))</f>
        <v>0</v>
      </c>
      <c r="AG69" s="131">
        <f>IF(P69=1,'fancy pants code'!$E$55,IF(P69=2,'fancy pants code'!$E$56,IF(P69=3,'fancy pants code'!$E$57,IF(P69=4,'fancy pants code'!$E$58,IF(P69=5,'fancy pants code'!$E$59,IF(P69=6,'fancy pants code'!$E$60,IF(P69=7,'fancy pants code'!$E$61,IF(P69=8,'fancy pants code'!$E$62,0))))))))</f>
        <v>0</v>
      </c>
      <c r="AH69" s="131">
        <f>IF(Q69=1,'fancy pants code'!$E$55,IF(Q69=2,'fancy pants code'!$E$56,IF(Q69=3,'fancy pants code'!$E$57,IF(Q69=4,'fancy pants code'!$E$58,IF(Q69=5,'fancy pants code'!$E$59,IF(Q69=6,'fancy pants code'!$E$60,IF(Q69=7,'fancy pants code'!$E$61,IF(Q69=8,'fancy pants code'!$E$62,0))))))))</f>
        <v>0</v>
      </c>
      <c r="AI69" s="131">
        <f>IF(R69=1,'fancy pants code'!$E$55,IF(R69=2,'fancy pants code'!$E$56,IF(R69=3,'fancy pants code'!$E$57,IF(R69=4,'fancy pants code'!$E$58,IF(R69=5,'fancy pants code'!$E$59,IF(R69=6,'fancy pants code'!$E$60,IF(R69=7,'fancy pants code'!$E$61,IF(R69=8,'fancy pants code'!$E$62,0))))))))</f>
        <v>0</v>
      </c>
      <c r="AJ69" s="131">
        <f>IF(S69=1,'fancy pants code'!$E$55,IF(S69=2,'fancy pants code'!$E$56,IF(S69=3,'fancy pants code'!$E$57,IF(S69=4,'fancy pants code'!$E$58,IF(S69=5,'fancy pants code'!$E$59,IF(S69=6,'fancy pants code'!$E$60,IF(S69=7,'fancy pants code'!$E$61,IF(S69=8,'fancy pants code'!$E$62,0))))))))</f>
        <v>0</v>
      </c>
      <c r="AK69" s="140">
        <f t="shared" si="18"/>
        <v>0</v>
      </c>
    </row>
    <row r="70" spans="1:37" s="23" customFormat="1" x14ac:dyDescent="0.2">
      <c r="A70" s="49">
        <f t="shared" si="19"/>
        <v>29</v>
      </c>
      <c r="B70" s="103" t="str">
        <f t="shared" si="19"/>
        <v>c rider 29</v>
      </c>
      <c r="C70" s="211"/>
      <c r="D70" s="212"/>
      <c r="E70" s="212"/>
      <c r="F70" s="212"/>
      <c r="G70" s="212"/>
      <c r="H70" s="200">
        <f t="shared" si="15"/>
        <v>0</v>
      </c>
      <c r="I70" s="211"/>
      <c r="J70" s="212"/>
      <c r="K70" s="212"/>
      <c r="L70" s="212"/>
      <c r="M70" s="212"/>
      <c r="N70" s="200">
        <f t="shared" si="16"/>
        <v>0</v>
      </c>
      <c r="O70" s="211"/>
      <c r="P70" s="212"/>
      <c r="Q70" s="212"/>
      <c r="R70" s="212"/>
      <c r="S70" s="212"/>
      <c r="T70" s="200">
        <f t="shared" si="17"/>
        <v>0</v>
      </c>
      <c r="V70" s="129">
        <f>IF(C70=1,'fancy pants code'!$E$55,IF(C70=2,'fancy pants code'!$E$56,IF(C70=3,'fancy pants code'!$E$57,IF(C70=4,'fancy pants code'!$E$58,IF(C70=5,'fancy pants code'!$E$59,IF(C70=6,'fancy pants code'!$E$60,IF(C70=7,'fancy pants code'!$E$61,IF(C70=8,'fancy pants code'!$E$62,0))))))))</f>
        <v>0</v>
      </c>
      <c r="W70" s="129">
        <f>IF(D70=1,'fancy pants code'!$E$55,IF(D70=2,'fancy pants code'!$E$56,IF(D70=3,'fancy pants code'!$E$57,IF(D70=4,'fancy pants code'!$E$58,IF(D70=5,'fancy pants code'!$E$59,IF(D70=6,'fancy pants code'!$E$60,IF(D70=7,'fancy pants code'!$E$61,IF(D70=8,'fancy pants code'!$E$62,0))))))))</f>
        <v>0</v>
      </c>
      <c r="X70" s="129">
        <f>IF(E70=1,'fancy pants code'!$E$55,IF(E70=2,'fancy pants code'!$E$56,IF(E70=3,'fancy pants code'!$E$57,IF(E70=4,'fancy pants code'!$E$58,IF(E70=5,'fancy pants code'!$E$59,IF(E70=6,'fancy pants code'!$E$60,IF(E70=7,'fancy pants code'!$E$61,IF(E70=8,'fancy pants code'!$E$62,0))))))))</f>
        <v>0</v>
      </c>
      <c r="Y70" s="129">
        <f>IF(F70=1,'fancy pants code'!$E$55,IF(F70=2,'fancy pants code'!$E$56,IF(F70=3,'fancy pants code'!$E$57,IF(F70=4,'fancy pants code'!$E$58,IF(F70=5,'fancy pants code'!$E$59,IF(F70=6,'fancy pants code'!$E$60,IF(F70=7,'fancy pants code'!$E$61,IF(F70=8,'fancy pants code'!$E$62,0))))))))</f>
        <v>0</v>
      </c>
      <c r="Z70" s="129">
        <f>IF(G70=1,'fancy pants code'!$E$55,IF(G70=2,'fancy pants code'!$E$56,IF(G70=3,'fancy pants code'!$E$57,IF(G70=4,'fancy pants code'!$E$58,IF(G70=5,'fancy pants code'!$E$59,IF(G70=6,'fancy pants code'!$E$60,IF(G70=7,'fancy pants code'!$E$61,IF(G70=8,'fancy pants code'!$E$62,0))))))))</f>
        <v>0</v>
      </c>
      <c r="AA70" s="130">
        <f>IF(I70=1,'fancy pants code'!$E$55,IF(I70=2,'fancy pants code'!$E$56,IF(I70=3,'fancy pants code'!$E$57,IF(I70=4,'fancy pants code'!$E$58,IF(I70=5,'fancy pants code'!$E$59,IF(C70=6,'fancy pants code'!$E$60,IF(I70=7,'fancy pants code'!$E$61,IF(I70=8,'fancy pants code'!$E$62,0))))))))</f>
        <v>0</v>
      </c>
      <c r="AB70" s="130">
        <f>IF(J70=1,'fancy pants code'!$E$55,IF(J70=2,'fancy pants code'!$E$56,IF(J70=3,'fancy pants code'!$E$57,IF(J70=4,'fancy pants code'!$E$58,IF(J70=5,'fancy pants code'!$E$59,IF(D70=6,'fancy pants code'!$E$60,IF(J70=7,'fancy pants code'!$E$61,IF(J70=8,'fancy pants code'!$E$62,0))))))))</f>
        <v>0</v>
      </c>
      <c r="AC70" s="130">
        <f>IF(K70=1,'fancy pants code'!$E$55,IF(K70=2,'fancy pants code'!$E$56,IF(K70=3,'fancy pants code'!$E$57,IF(K70=4,'fancy pants code'!$E$58,IF(K70=5,'fancy pants code'!$E$59,IF(E70=6,'fancy pants code'!$E$60,IF(K70=7,'fancy pants code'!$E$61,IF(K70=8,'fancy pants code'!$E$62,0))))))))</f>
        <v>0</v>
      </c>
      <c r="AD70" s="130">
        <f>IF(L70=1,'fancy pants code'!$E$55,IF(L70=2,'fancy pants code'!$E$56,IF(L70=3,'fancy pants code'!$E$57,IF(L70=4,'fancy pants code'!$E$58,IF(L70=5,'fancy pants code'!$E$59,IF(F70=6,'fancy pants code'!$E$60,IF(L70=7,'fancy pants code'!$E$61,IF(L70=8,'fancy pants code'!$E$62,0))))))))</f>
        <v>0</v>
      </c>
      <c r="AE70" s="130">
        <f>IF(M70=1,'fancy pants code'!$E$55,IF(M70=2,'fancy pants code'!$E$56,IF(M70=3,'fancy pants code'!$E$57,IF(M70=4,'fancy pants code'!$E$58,IF(M70=5,'fancy pants code'!$E$59,IF(G70=6,'fancy pants code'!$E$60,IF(M70=7,'fancy pants code'!$E$61,IF(M70=8,'fancy pants code'!$E$62,0))))))))</f>
        <v>0</v>
      </c>
      <c r="AF70" s="131">
        <f>IF(O70=1,'fancy pants code'!$E$55,IF(O70=2,'fancy pants code'!$E$56,IF(O70=3,'fancy pants code'!$E$57,IF(O70=4,'fancy pants code'!$E$58,IF(O70=5,'fancy pants code'!$E$59,IF(O70=6,'fancy pants code'!$E$60,IF(O70=7,'fancy pants code'!$E$61,IF(O70=8,'fancy pants code'!$E$62,0))))))))</f>
        <v>0</v>
      </c>
      <c r="AG70" s="131">
        <f>IF(P70=1,'fancy pants code'!$E$55,IF(P70=2,'fancy pants code'!$E$56,IF(P70=3,'fancy pants code'!$E$57,IF(P70=4,'fancy pants code'!$E$58,IF(P70=5,'fancy pants code'!$E$59,IF(P70=6,'fancy pants code'!$E$60,IF(P70=7,'fancy pants code'!$E$61,IF(P70=8,'fancy pants code'!$E$62,0))))))))</f>
        <v>0</v>
      </c>
      <c r="AH70" s="131">
        <f>IF(Q70=1,'fancy pants code'!$E$55,IF(Q70=2,'fancy pants code'!$E$56,IF(Q70=3,'fancy pants code'!$E$57,IF(Q70=4,'fancy pants code'!$E$58,IF(Q70=5,'fancy pants code'!$E$59,IF(Q70=6,'fancy pants code'!$E$60,IF(Q70=7,'fancy pants code'!$E$61,IF(Q70=8,'fancy pants code'!$E$62,0))))))))</f>
        <v>0</v>
      </c>
      <c r="AI70" s="131">
        <f>IF(R70=1,'fancy pants code'!$E$55,IF(R70=2,'fancy pants code'!$E$56,IF(R70=3,'fancy pants code'!$E$57,IF(R70=4,'fancy pants code'!$E$58,IF(R70=5,'fancy pants code'!$E$59,IF(R70=6,'fancy pants code'!$E$60,IF(R70=7,'fancy pants code'!$E$61,IF(R70=8,'fancy pants code'!$E$62,0))))))))</f>
        <v>0</v>
      </c>
      <c r="AJ70" s="131">
        <f>IF(S70=1,'fancy pants code'!$E$55,IF(S70=2,'fancy pants code'!$E$56,IF(S70=3,'fancy pants code'!$E$57,IF(S70=4,'fancy pants code'!$E$58,IF(S70=5,'fancy pants code'!$E$59,IF(S70=6,'fancy pants code'!$E$60,IF(S70=7,'fancy pants code'!$E$61,IF(S70=8,'fancy pants code'!$E$62,0))))))))</f>
        <v>0</v>
      </c>
      <c r="AK70" s="140">
        <f t="shared" si="18"/>
        <v>0</v>
      </c>
    </row>
    <row r="71" spans="1:37" s="23" customFormat="1" ht="13.5" thickBot="1" x14ac:dyDescent="0.25">
      <c r="A71" s="50">
        <f t="shared" si="19"/>
        <v>30</v>
      </c>
      <c r="B71" s="104" t="str">
        <f t="shared" si="19"/>
        <v>c rider 30</v>
      </c>
      <c r="C71" s="213"/>
      <c r="D71" s="214"/>
      <c r="E71" s="214"/>
      <c r="F71" s="214"/>
      <c r="G71" s="214"/>
      <c r="H71" s="201">
        <f t="shared" si="15"/>
        <v>0</v>
      </c>
      <c r="I71" s="216"/>
      <c r="J71" s="214"/>
      <c r="K71" s="214"/>
      <c r="L71" s="214"/>
      <c r="M71" s="214"/>
      <c r="N71" s="201">
        <f t="shared" si="16"/>
        <v>0</v>
      </c>
      <c r="O71" s="216"/>
      <c r="P71" s="214"/>
      <c r="Q71" s="214"/>
      <c r="R71" s="214"/>
      <c r="S71" s="214"/>
      <c r="T71" s="200">
        <f t="shared" si="17"/>
        <v>0</v>
      </c>
      <c r="V71" s="129">
        <f>IF(C71=1,'fancy pants code'!$E$55,IF(C71=2,'fancy pants code'!$E$56,IF(C71=3,'fancy pants code'!$E$57,IF(C71=4,'fancy pants code'!$E$58,IF(C71=5,'fancy pants code'!$E$59,IF(C71=6,'fancy pants code'!$E$60,IF(C71=7,'fancy pants code'!$E$61,IF(C71=8,'fancy pants code'!$E$62,0))))))))</f>
        <v>0</v>
      </c>
      <c r="W71" s="129">
        <f>IF(D71=1,'fancy pants code'!$E$55,IF(D71=2,'fancy pants code'!$E$56,IF(D71=3,'fancy pants code'!$E$57,IF(D71=4,'fancy pants code'!$E$58,IF(D71=5,'fancy pants code'!$E$59,IF(D71=6,'fancy pants code'!$E$60,IF(D71=7,'fancy pants code'!$E$61,IF(D71=8,'fancy pants code'!$E$62,0))))))))</f>
        <v>0</v>
      </c>
      <c r="X71" s="129">
        <f>IF(E71=1,'fancy pants code'!$E$55,IF(E71=2,'fancy pants code'!$E$56,IF(E71=3,'fancy pants code'!$E$57,IF(E71=4,'fancy pants code'!$E$58,IF(E71=5,'fancy pants code'!$E$59,IF(E71=6,'fancy pants code'!$E$60,IF(E71=7,'fancy pants code'!$E$61,IF(E71=8,'fancy pants code'!$E$62,0))))))))</f>
        <v>0</v>
      </c>
      <c r="Y71" s="129">
        <f>IF(F71=1,'fancy pants code'!$E$55,IF(F71=2,'fancy pants code'!$E$56,IF(F71=3,'fancy pants code'!$E$57,IF(F71=4,'fancy pants code'!$E$58,IF(F71=5,'fancy pants code'!$E$59,IF(F71=6,'fancy pants code'!$E$60,IF(F71=7,'fancy pants code'!$E$61,IF(F71=8,'fancy pants code'!$E$62,0))))))))</f>
        <v>0</v>
      </c>
      <c r="Z71" s="129">
        <f>IF(G71=1,'fancy pants code'!$E$55,IF(G71=2,'fancy pants code'!$E$56,IF(G71=3,'fancy pants code'!$E$57,IF(G71=4,'fancy pants code'!$E$58,IF(G71=5,'fancy pants code'!$E$59,IF(G71=6,'fancy pants code'!$E$60,IF(G71=7,'fancy pants code'!$E$61,IF(G71=8,'fancy pants code'!$E$62,0))))))))</f>
        <v>0</v>
      </c>
      <c r="AA71" s="130">
        <f>IF(I71=1,'fancy pants code'!$E$55,IF(I71=2,'fancy pants code'!$E$56,IF(I71=3,'fancy pants code'!$E$57,IF(I71=4,'fancy pants code'!$E$58,IF(I71=5,'fancy pants code'!$E$59,IF(C71=6,'fancy pants code'!$E$60,IF(I71=7,'fancy pants code'!$E$61,IF(I71=8,'fancy pants code'!$E$62,0))))))))</f>
        <v>0</v>
      </c>
      <c r="AB71" s="130">
        <f>IF(J71=1,'fancy pants code'!$E$55,IF(J71=2,'fancy pants code'!$E$56,IF(J71=3,'fancy pants code'!$E$57,IF(J71=4,'fancy pants code'!$E$58,IF(J71=5,'fancy pants code'!$E$59,IF(D71=6,'fancy pants code'!$E$60,IF(J71=7,'fancy pants code'!$E$61,IF(J71=8,'fancy pants code'!$E$62,0))))))))</f>
        <v>0</v>
      </c>
      <c r="AC71" s="130">
        <f>IF(K71=1,'fancy pants code'!$E$55,IF(K71=2,'fancy pants code'!$E$56,IF(K71=3,'fancy pants code'!$E$57,IF(K71=4,'fancy pants code'!$E$58,IF(K71=5,'fancy pants code'!$E$59,IF(E71=6,'fancy pants code'!$E$60,IF(K71=7,'fancy pants code'!$E$61,IF(K71=8,'fancy pants code'!$E$62,0))))))))</f>
        <v>0</v>
      </c>
      <c r="AD71" s="130">
        <f>IF(L71=1,'fancy pants code'!$E$55,IF(L71=2,'fancy pants code'!$E$56,IF(L71=3,'fancy pants code'!$E$57,IF(L71=4,'fancy pants code'!$E$58,IF(L71=5,'fancy pants code'!$E$59,IF(F71=6,'fancy pants code'!$E$60,IF(L71=7,'fancy pants code'!$E$61,IF(L71=8,'fancy pants code'!$E$62,0))))))))</f>
        <v>0</v>
      </c>
      <c r="AE71" s="130">
        <f>IF(M71=1,'fancy pants code'!$E$55,IF(M71=2,'fancy pants code'!$E$56,IF(M71=3,'fancy pants code'!$E$57,IF(M71=4,'fancy pants code'!$E$58,IF(M71=5,'fancy pants code'!$E$59,IF(G71=6,'fancy pants code'!$E$60,IF(M71=7,'fancy pants code'!$E$61,IF(M71=8,'fancy pants code'!$E$62,0))))))))</f>
        <v>0</v>
      </c>
      <c r="AF71" s="131">
        <f>IF(O71=1,'fancy pants code'!$E$55,IF(O71=2,'fancy pants code'!$E$56,IF(O71=3,'fancy pants code'!$E$57,IF(O71=4,'fancy pants code'!$E$58,IF(O71=5,'fancy pants code'!$E$59,IF(O71=6,'fancy pants code'!$E$60,IF(O71=7,'fancy pants code'!$E$61,IF(O71=8,'fancy pants code'!$E$62,0))))))))</f>
        <v>0</v>
      </c>
      <c r="AG71" s="131">
        <f>IF(P71=1,'fancy pants code'!$E$55,IF(P71=2,'fancy pants code'!$E$56,IF(P71=3,'fancy pants code'!$E$57,IF(P71=4,'fancy pants code'!$E$58,IF(P71=5,'fancy pants code'!$E$59,IF(P71=6,'fancy pants code'!$E$60,IF(P71=7,'fancy pants code'!$E$61,IF(P71=8,'fancy pants code'!$E$62,0))))))))</f>
        <v>0</v>
      </c>
      <c r="AH71" s="131">
        <f>IF(Q71=1,'fancy pants code'!$E$55,IF(Q71=2,'fancy pants code'!$E$56,IF(Q71=3,'fancy pants code'!$E$57,IF(Q71=4,'fancy pants code'!$E$58,IF(Q71=5,'fancy pants code'!$E$59,IF(Q71=6,'fancy pants code'!$E$60,IF(Q71=7,'fancy pants code'!$E$61,IF(Q71=8,'fancy pants code'!$E$62,0))))))))</f>
        <v>0</v>
      </c>
      <c r="AI71" s="131">
        <f>IF(R71=1,'fancy pants code'!$E$55,IF(R71=2,'fancy pants code'!$E$56,IF(R71=3,'fancy pants code'!$E$57,IF(R71=4,'fancy pants code'!$E$58,IF(R71=5,'fancy pants code'!$E$59,IF(R71=6,'fancy pants code'!$E$60,IF(R71=7,'fancy pants code'!$E$61,IF(R71=8,'fancy pants code'!$E$62,0))))))))</f>
        <v>0</v>
      </c>
      <c r="AJ71" s="131">
        <f>IF(S71=1,'fancy pants code'!$E$55,IF(S71=2,'fancy pants code'!$E$56,IF(S71=3,'fancy pants code'!$E$57,IF(S71=4,'fancy pants code'!$E$58,IF(S71=5,'fancy pants code'!$E$59,IF(S71=6,'fancy pants code'!$E$60,IF(S71=7,'fancy pants code'!$E$61,IF(S71=8,'fancy pants code'!$E$62,0))))))))</f>
        <v>0</v>
      </c>
      <c r="AK71" s="140">
        <f t="shared" si="18"/>
        <v>0</v>
      </c>
    </row>
    <row r="72" spans="1:37" s="43" customFormat="1" x14ac:dyDescent="0.2">
      <c r="A72" s="41"/>
      <c r="C72" s="44"/>
      <c r="D72" s="44"/>
      <c r="E72" s="44"/>
      <c r="F72" s="44"/>
      <c r="G72" s="44"/>
      <c r="H72" s="44"/>
      <c r="I72" s="44"/>
      <c r="J72" s="44"/>
      <c r="K72" s="44"/>
      <c r="L72" s="44" t="s">
        <v>16</v>
      </c>
      <c r="M72" s="44"/>
      <c r="N72" s="44"/>
      <c r="O72" s="43" t="s">
        <v>34</v>
      </c>
    </row>
    <row r="73" spans="1:37" s="40" customFormat="1" x14ac:dyDescent="0.2">
      <c r="A73" s="122" t="s">
        <v>121</v>
      </c>
    </row>
    <row r="74" spans="1:37" s="23" customFormat="1" ht="13.5" thickBot="1" x14ac:dyDescent="0.25">
      <c r="A74" s="31" t="s">
        <v>191</v>
      </c>
      <c r="I74" s="31" t="s">
        <v>191</v>
      </c>
      <c r="O74" s="31" t="s">
        <v>191</v>
      </c>
    </row>
    <row r="75" spans="1:37" s="128" customFormat="1" x14ac:dyDescent="0.2">
      <c r="A75" s="41"/>
      <c r="B75" s="43"/>
      <c r="C75" s="441" t="s">
        <v>13</v>
      </c>
      <c r="D75" s="442"/>
      <c r="E75" s="442"/>
      <c r="F75" s="442"/>
      <c r="G75" s="442"/>
      <c r="H75" s="443" t="s">
        <v>19</v>
      </c>
      <c r="I75" s="441" t="s">
        <v>15</v>
      </c>
      <c r="J75" s="442"/>
      <c r="K75" s="442"/>
      <c r="L75" s="442"/>
      <c r="M75" s="442"/>
      <c r="N75" s="443" t="s">
        <v>19</v>
      </c>
      <c r="O75" s="441" t="s">
        <v>16</v>
      </c>
      <c r="P75" s="442"/>
      <c r="Q75" s="442"/>
      <c r="R75" s="442"/>
      <c r="S75" s="442"/>
      <c r="T75" s="443" t="s">
        <v>19</v>
      </c>
      <c r="U75" s="43"/>
      <c r="V75" s="86" t="s">
        <v>28</v>
      </c>
      <c r="W75" s="86"/>
      <c r="X75" s="87"/>
      <c r="Y75" s="87"/>
      <c r="Z75" s="87"/>
      <c r="AA75" s="88"/>
      <c r="AB75" s="88"/>
      <c r="AC75" s="88"/>
      <c r="AD75" s="88"/>
      <c r="AE75" s="88"/>
      <c r="AF75" s="90"/>
      <c r="AG75" s="90"/>
      <c r="AH75" s="90"/>
      <c r="AI75" s="90"/>
      <c r="AJ75" s="90"/>
      <c r="AK75" s="127"/>
    </row>
    <row r="76" spans="1:37" s="128" customFormat="1" x14ac:dyDescent="0.2">
      <c r="A76" s="41"/>
      <c r="B76" s="43"/>
      <c r="C76" s="93" t="s">
        <v>97</v>
      </c>
      <c r="D76" s="92" t="s">
        <v>98</v>
      </c>
      <c r="E76" s="92" t="s">
        <v>99</v>
      </c>
      <c r="F76" s="92" t="s">
        <v>100</v>
      </c>
      <c r="G76" s="92" t="s">
        <v>101</v>
      </c>
      <c r="H76" s="444" t="s">
        <v>119</v>
      </c>
      <c r="I76" s="93" t="s">
        <v>97</v>
      </c>
      <c r="J76" s="92" t="s">
        <v>98</v>
      </c>
      <c r="K76" s="92" t="s">
        <v>99</v>
      </c>
      <c r="L76" s="92" t="s">
        <v>100</v>
      </c>
      <c r="M76" s="92" t="s">
        <v>101</v>
      </c>
      <c r="N76" s="444" t="s">
        <v>119</v>
      </c>
      <c r="O76" s="93" t="s">
        <v>97</v>
      </c>
      <c r="P76" s="92" t="s">
        <v>98</v>
      </c>
      <c r="Q76" s="92" t="s">
        <v>99</v>
      </c>
      <c r="R76" s="92" t="s">
        <v>100</v>
      </c>
      <c r="S76" s="92" t="s">
        <v>101</v>
      </c>
      <c r="T76" s="444" t="s">
        <v>119</v>
      </c>
      <c r="U76" s="43"/>
      <c r="V76" s="86" t="s">
        <v>132</v>
      </c>
      <c r="W76" s="86"/>
      <c r="X76" s="86"/>
      <c r="Y76" s="86"/>
      <c r="Z76" s="86"/>
      <c r="AA76" s="89" t="s">
        <v>137</v>
      </c>
      <c r="AB76" s="89"/>
      <c r="AC76" s="89"/>
      <c r="AD76" s="89"/>
      <c r="AE76" s="89"/>
      <c r="AF76" s="91" t="s">
        <v>138</v>
      </c>
      <c r="AG76" s="91"/>
      <c r="AH76" s="91"/>
      <c r="AI76" s="91"/>
      <c r="AJ76" s="91"/>
    </row>
    <row r="77" spans="1:37" s="128" customFormat="1" ht="13.5" thickBot="1" x14ac:dyDescent="0.25">
      <c r="A77" s="41"/>
      <c r="B77" s="43"/>
      <c r="C77" s="94" t="s">
        <v>17</v>
      </c>
      <c r="D77" s="95" t="s">
        <v>17</v>
      </c>
      <c r="E77" s="95" t="s">
        <v>17</v>
      </c>
      <c r="F77" s="95" t="s">
        <v>17</v>
      </c>
      <c r="G77" s="95" t="s">
        <v>17</v>
      </c>
      <c r="H77" s="445" t="s">
        <v>105</v>
      </c>
      <c r="I77" s="94" t="s">
        <v>17</v>
      </c>
      <c r="J77" s="95" t="s">
        <v>17</v>
      </c>
      <c r="K77" s="95" t="s">
        <v>17</v>
      </c>
      <c r="L77" s="95" t="s">
        <v>17</v>
      </c>
      <c r="M77" s="95" t="s">
        <v>17</v>
      </c>
      <c r="N77" s="445" t="s">
        <v>105</v>
      </c>
      <c r="O77" s="94" t="s">
        <v>17</v>
      </c>
      <c r="P77" s="95" t="s">
        <v>17</v>
      </c>
      <c r="Q77" s="95" t="s">
        <v>17</v>
      </c>
      <c r="R77" s="95" t="s">
        <v>17</v>
      </c>
      <c r="S77" s="95" t="s">
        <v>17</v>
      </c>
      <c r="T77" s="445" t="s">
        <v>105</v>
      </c>
      <c r="U77" s="43"/>
      <c r="V77" s="86" t="s">
        <v>133</v>
      </c>
      <c r="W77" s="86" t="s">
        <v>134</v>
      </c>
      <c r="X77" s="86" t="s">
        <v>135</v>
      </c>
      <c r="Y77" s="86" t="s">
        <v>136</v>
      </c>
      <c r="Z77" s="86" t="s">
        <v>101</v>
      </c>
      <c r="AA77" s="89" t="s">
        <v>133</v>
      </c>
      <c r="AB77" s="89" t="s">
        <v>134</v>
      </c>
      <c r="AC77" s="89" t="s">
        <v>135</v>
      </c>
      <c r="AD77" s="89" t="s">
        <v>136</v>
      </c>
      <c r="AE77" s="89" t="s">
        <v>101</v>
      </c>
      <c r="AF77" s="91" t="s">
        <v>133</v>
      </c>
      <c r="AG77" s="91" t="s">
        <v>134</v>
      </c>
      <c r="AH77" s="91" t="s">
        <v>135</v>
      </c>
      <c r="AI77" s="91" t="s">
        <v>136</v>
      </c>
      <c r="AJ77" s="91" t="s">
        <v>101</v>
      </c>
      <c r="AK77" s="24" t="s">
        <v>34</v>
      </c>
    </row>
    <row r="78" spans="1:37" s="127" customFormat="1" x14ac:dyDescent="0.2">
      <c r="A78" s="48">
        <f t="shared" ref="A78:B93" si="20">A5</f>
        <v>1</v>
      </c>
      <c r="B78" s="96" t="str">
        <f t="shared" si="20"/>
        <v>David Redman</v>
      </c>
      <c r="C78" s="211">
        <v>2</v>
      </c>
      <c r="D78" s="210"/>
      <c r="E78" s="210"/>
      <c r="F78" s="210"/>
      <c r="G78" s="210"/>
      <c r="H78" s="199">
        <f t="shared" ref="H78:H107" si="21">Z78+V78+W78+X78+Y78</f>
        <v>2</v>
      </c>
      <c r="I78" s="211"/>
      <c r="J78" s="210">
        <v>3</v>
      </c>
      <c r="K78" s="210">
        <v>2</v>
      </c>
      <c r="L78" s="210"/>
      <c r="M78" s="210"/>
      <c r="N78" s="199">
        <f t="shared" ref="N78:N107" si="22">AE78+AA78+AB78+AC78+AD78</f>
        <v>3</v>
      </c>
      <c r="O78" s="211">
        <v>2</v>
      </c>
      <c r="P78" s="210">
        <v>2</v>
      </c>
      <c r="Q78" s="210"/>
      <c r="R78" s="210"/>
      <c r="S78" s="210"/>
      <c r="T78" s="199">
        <f t="shared" ref="T78:T107" si="23">AJ78+AF78+AG78+AH78+AI78</f>
        <v>4</v>
      </c>
      <c r="U78" s="24"/>
      <c r="V78" s="169">
        <f>IF(C78=1,'fancy pants code'!$H$55,IF(C78=2,'fancy pants code'!$H$56,IF(C78=3,'fancy pants code'!$H$57,IF(C78=4,'fancy pants code'!$H$58,IF(C78=5,'fancy pants code'!$H$59,IF(C78=6,'fancy pants code'!$H$60,IF(C78=7,'fancy pants code'!$H$61,IF(C78=8,'fancy pants code'!$H$62,0))))))))</f>
        <v>2</v>
      </c>
      <c r="W78" s="169">
        <f>IF(D78=1,'fancy pants code'!$H$55,IF(D78=2,'fancy pants code'!$H$56,IF(D78=3,'fancy pants code'!$H$57,IF(D78=4,'fancy pants code'!$H$58,IF(D78=5,'fancy pants code'!$H$59,IF(D78=6,'fancy pants code'!$H$60,IF(D78=7,'fancy pants code'!$H$61,IF(D78=8,'fancy pants code'!$H$62,0))))))))</f>
        <v>0</v>
      </c>
      <c r="X78" s="169">
        <f>IF(E78=1,'fancy pants code'!$H$55,IF(E78=2,'fancy pants code'!$H$56,IF(E78=3,'fancy pants code'!$H$57,IF(E78=4,'fancy pants code'!$H$58,IF(E78=5,'fancy pants code'!$H$59,IF(E78=6,'fancy pants code'!$H$60,IF(E78=7,'fancy pants code'!$H$61,IF(E78=8,'fancy pants code'!$H$62,0))))))))</f>
        <v>0</v>
      </c>
      <c r="Y78" s="169">
        <f>IF(F78=1,'fancy pants code'!$H$55,IF(F78=2,'fancy pants code'!$H$56,IF(F78=3,'fancy pants code'!$H$57,IF(F78=4,'fancy pants code'!$H$58,IF(F78=5,'fancy pants code'!$H$59,IF(F78=6,'fancy pants code'!$H$60,IF(F78=7,'fancy pants code'!$H$61,IF(F78=8,'fancy pants code'!$H$62,0))))))))</f>
        <v>0</v>
      </c>
      <c r="Z78" s="169">
        <f>IF(G78=1,'fancy pants code'!$H$55,IF(G78=2,'fancy pants code'!$H$56,IF(G78=3,'fancy pants code'!$H$57,IF(G78=4,'fancy pants code'!$H$58,IF(G78=5,'fancy pants code'!$H$59,IF(G78=6,'fancy pants code'!$H$60,IF(G78=7,'fancy pants code'!$H$61,IF(G78=8,'fancy pants code'!$H$62,0))))))))</f>
        <v>0</v>
      </c>
      <c r="AA78" s="167">
        <f>IF(I78=1,'fancy pants code'!$H$55,IF(I78=2,'fancy pants code'!$H$56,IF(I78=3,'fancy pants code'!$H$57,IF(I78=4,'fancy pants code'!$H$58,IF(I78=5,'fancy pants code'!$H$59,IF(I78=6,'fancy pants code'!$H$60,IF(I78=7,'fancy pants code'!$H$61,IF(I78=8,'fancy pants code'!$H$62,0))))))))</f>
        <v>0</v>
      </c>
      <c r="AB78" s="167">
        <f>IF(J78=1,'fancy pants code'!$H$55,IF(J78=2,'fancy pants code'!$H$56,IF(J78=3,'fancy pants code'!$H$57,IF(J78=4,'fancy pants code'!$H$58,IF(J78=5,'fancy pants code'!$H$59,IF(J78=6,'fancy pants code'!$H$60,IF(J78=7,'fancy pants code'!$H$61,IF(J78=8,'fancy pants code'!$H$62,0))))))))</f>
        <v>1</v>
      </c>
      <c r="AC78" s="167">
        <f>IF(K78=1,'fancy pants code'!$H$55,IF(K78=2,'fancy pants code'!$H$56,IF(K78=3,'fancy pants code'!$H$57,IF(K78=4,'fancy pants code'!$H$58,IF(K78=5,'fancy pants code'!$H$59,IF(K78=6,'fancy pants code'!$H$60,IF(K78=7,'fancy pants code'!$H$61,IF(K78=8,'fancy pants code'!$H$62,0))))))))</f>
        <v>2</v>
      </c>
      <c r="AD78" s="167">
        <f>IF(L78=1,'fancy pants code'!$H$55,IF(L78=2,'fancy pants code'!$H$56,IF(L78=3,'fancy pants code'!$H$57,IF(L78=4,'fancy pants code'!$H$58,IF(L78=5,'fancy pants code'!$H$59,IF(L78=6,'fancy pants code'!$H$60,IF(L78=7,'fancy pants code'!$H$61,IF(L78=8,'fancy pants code'!$H$62,0))))))))</f>
        <v>0</v>
      </c>
      <c r="AE78" s="167">
        <f>IF(M78=1,'fancy pants code'!$H$55,IF(M78=2,'fancy pants code'!$H$56,IF(M78=3,'fancy pants code'!$H$57,IF(M78=4,'fancy pants code'!$H$58,IF(M78=5,'fancy pants code'!$H$59,IF(M78=6,'fancy pants code'!$H$60,IF(M78=7,'fancy pants code'!$H$61,IF(M78=8,'fancy pants code'!$H$62,0))))))))</f>
        <v>0</v>
      </c>
      <c r="AF78" s="168">
        <f>IF(O78=1,'fancy pants code'!$H$55,IF(O78=2,'fancy pants code'!$H$56,IF(O78=3,'fancy pants code'!$H$57,IF(O78=4,'fancy pants code'!$H$58,IF(O78=5,'fancy pants code'!$H$59,IF(O78=6,'fancy pants code'!$H$60,IF(O78=7,'fancy pants code'!$H$61,IF(O78=8,'fancy pants code'!$H$62,0))))))))</f>
        <v>2</v>
      </c>
      <c r="AG78" s="168">
        <f>IF(P78=1,'fancy pants code'!$H$55,IF(P78=2,'fancy pants code'!$H$56,IF(P78=3,'fancy pants code'!$H$57,IF(P78=4,'fancy pants code'!$H$58,IF(P78=5,'fancy pants code'!$H$59,IF(P78=6,'fancy pants code'!$H$60,IF(P78=7,'fancy pants code'!$H$61,IF(P78=8,'fancy pants code'!$H$62,0))))))))</f>
        <v>2</v>
      </c>
      <c r="AH78" s="168">
        <f>IF(Q78=1,'fancy pants code'!$H$55,IF(Q78=2,'fancy pants code'!$H$56,IF(Q78=3,'fancy pants code'!$H$57,IF(Q78=4,'fancy pants code'!$H$58,IF(Q78=5,'fancy pants code'!$H$59,IF(Q78=6,'fancy pants code'!$H$60,IF(Q78=7,'fancy pants code'!$H$61,IF(Q78=8,'fancy pants code'!$H$62,0))))))))</f>
        <v>0</v>
      </c>
      <c r="AI78" s="168">
        <f>IF(R78=1,'fancy pants code'!$H$55,IF(R78=2,'fancy pants code'!$H$56,IF(R78=3,'fancy pants code'!$H$57,IF(R78=4,'fancy pants code'!$H$58,IF(R78=5,'fancy pants code'!$H$59,IF(R78=6,'fancy pants code'!$H$60,IF(R78=7,'fancy pants code'!$H$61,IF(R78=8,'fancy pants code'!$H$62,0))))))))</f>
        <v>0</v>
      </c>
      <c r="AJ78" s="168">
        <f>IF(S78=1,'fancy pants code'!$H$55,IF(S78=2,'fancy pants code'!$H$56,IF(S78=3,'fancy pants code'!$H$57,IF(S78=4,'fancy pants code'!$H$58,IF(S78=5,'fancy pants code'!$H$59,IF(S78=6,'fancy pants code'!$H$60,IF(S78=7,'fancy pants code'!$H$61,IF(S78=8,'fancy pants code'!$H$62,0))))))))</f>
        <v>0</v>
      </c>
      <c r="AK78" s="140">
        <f>SUM(V78:AJ78)</f>
        <v>9</v>
      </c>
    </row>
    <row r="79" spans="1:37" s="127" customFormat="1" x14ac:dyDescent="0.2">
      <c r="A79" s="49">
        <f t="shared" si="20"/>
        <v>2</v>
      </c>
      <c r="B79" s="103" t="str">
        <f t="shared" si="20"/>
        <v>Grace McLean</v>
      </c>
      <c r="C79" s="211">
        <v>3</v>
      </c>
      <c r="D79" s="212"/>
      <c r="E79" s="212"/>
      <c r="F79" s="212"/>
      <c r="G79" s="212"/>
      <c r="H79" s="200">
        <f t="shared" si="21"/>
        <v>1</v>
      </c>
      <c r="I79" s="211"/>
      <c r="J79" s="212">
        <v>2</v>
      </c>
      <c r="K79" s="212">
        <v>3</v>
      </c>
      <c r="L79" s="212"/>
      <c r="M79" s="212"/>
      <c r="N79" s="200">
        <f t="shared" si="22"/>
        <v>3</v>
      </c>
      <c r="O79" s="211">
        <v>3</v>
      </c>
      <c r="P79" s="212">
        <v>3</v>
      </c>
      <c r="Q79" s="212"/>
      <c r="R79" s="212"/>
      <c r="S79" s="212"/>
      <c r="T79" s="200">
        <f t="shared" si="23"/>
        <v>2</v>
      </c>
      <c r="U79" s="23"/>
      <c r="V79" s="169">
        <f>IF(C79=1,'fancy pants code'!$H$55,IF(C79=2,'fancy pants code'!$H$56,IF(C79=3,'fancy pants code'!$H$57,IF(C79=4,'fancy pants code'!$H$58,IF(C79=5,'fancy pants code'!$H$59,IF(C79=6,'fancy pants code'!$H$60,IF(C79=7,'fancy pants code'!$H$61,IF(C79=8,'fancy pants code'!$H$62,0))))))))</f>
        <v>1</v>
      </c>
      <c r="W79" s="169">
        <f>IF(D79=1,'fancy pants code'!$H$55,IF(D79=2,'fancy pants code'!$H$56,IF(D79=3,'fancy pants code'!$H$57,IF(D79=4,'fancy pants code'!$H$58,IF(D79=5,'fancy pants code'!$H$59,IF(D79=6,'fancy pants code'!$H$60,IF(D79=7,'fancy pants code'!$H$61,IF(D79=8,'fancy pants code'!$H$62,0))))))))</f>
        <v>0</v>
      </c>
      <c r="X79" s="169">
        <f>IF(E79=1,'fancy pants code'!$H$55,IF(E79=2,'fancy pants code'!$H$56,IF(E79=3,'fancy pants code'!$H$57,IF(E79=4,'fancy pants code'!$H$58,IF(E79=5,'fancy pants code'!$H$59,IF(E79=6,'fancy pants code'!$H$60,IF(E79=7,'fancy pants code'!$H$61,IF(E79=8,'fancy pants code'!$H$62,0))))))))</f>
        <v>0</v>
      </c>
      <c r="Y79" s="169">
        <f>IF(F79=1,'fancy pants code'!$H$55,IF(F79=2,'fancy pants code'!$H$56,IF(F79=3,'fancy pants code'!$H$57,IF(F79=4,'fancy pants code'!$H$58,IF(F79=5,'fancy pants code'!$H$59,IF(F79=6,'fancy pants code'!$H$60,IF(F79=7,'fancy pants code'!$H$61,IF(F79=8,'fancy pants code'!$H$62,0))))))))</f>
        <v>0</v>
      </c>
      <c r="Z79" s="169">
        <f>IF(G79=1,'fancy pants code'!$H$55,IF(G79=2,'fancy pants code'!$H$56,IF(G79=3,'fancy pants code'!$H$57,IF(G79=4,'fancy pants code'!$H$58,IF(G79=5,'fancy pants code'!$H$59,IF(G79=6,'fancy pants code'!$H$60,IF(G79=7,'fancy pants code'!$H$61,IF(G79=8,'fancy pants code'!$H$62,0))))))))</f>
        <v>0</v>
      </c>
      <c r="AA79" s="167">
        <f>IF(I79=1,'fancy pants code'!$H$55,IF(I79=2,'fancy pants code'!$H$56,IF(I79=3,'fancy pants code'!$H$57,IF(I79=4,'fancy pants code'!$H$58,IF(I79=5,'fancy pants code'!$H$59,IF(I79=6,'fancy pants code'!$H$60,IF(I79=7,'fancy pants code'!$H$61,IF(I79=8,'fancy pants code'!$H$62,0))))))))</f>
        <v>0</v>
      </c>
      <c r="AB79" s="167">
        <f>IF(J79=1,'fancy pants code'!$H$55,IF(J79=2,'fancy pants code'!$H$56,IF(J79=3,'fancy pants code'!$H$57,IF(J79=4,'fancy pants code'!$H$58,IF(J79=5,'fancy pants code'!$H$59,IF(J79=6,'fancy pants code'!$H$60,IF(J79=7,'fancy pants code'!$H$61,IF(J79=8,'fancy pants code'!$H$62,0))))))))</f>
        <v>2</v>
      </c>
      <c r="AC79" s="167">
        <f>IF(K79=1,'fancy pants code'!$H$55,IF(K79=2,'fancy pants code'!$H$56,IF(K79=3,'fancy pants code'!$H$57,IF(K79=4,'fancy pants code'!$H$58,IF(K79=5,'fancy pants code'!$H$59,IF(K79=6,'fancy pants code'!$H$60,IF(K79=7,'fancy pants code'!$H$61,IF(K79=8,'fancy pants code'!$H$62,0))))))))</f>
        <v>1</v>
      </c>
      <c r="AD79" s="167">
        <f>IF(L79=1,'fancy pants code'!$H$55,IF(L79=2,'fancy pants code'!$H$56,IF(L79=3,'fancy pants code'!$H$57,IF(L79=4,'fancy pants code'!$H$58,IF(L79=5,'fancy pants code'!$H$59,IF(L79=6,'fancy pants code'!$H$60,IF(L79=7,'fancy pants code'!$H$61,IF(L79=8,'fancy pants code'!$H$62,0))))))))</f>
        <v>0</v>
      </c>
      <c r="AE79" s="167">
        <f>IF(M79=1,'fancy pants code'!$H$55,IF(M79=2,'fancy pants code'!$H$56,IF(M79=3,'fancy pants code'!$H$57,IF(M79=4,'fancy pants code'!$H$58,IF(M79=5,'fancy pants code'!$H$59,IF(M79=6,'fancy pants code'!$H$60,IF(M79=7,'fancy pants code'!$H$61,IF(M79=8,'fancy pants code'!$H$62,0))))))))</f>
        <v>0</v>
      </c>
      <c r="AF79" s="168">
        <f>IF(O79=1,'fancy pants code'!$H$55,IF(O79=2,'fancy pants code'!$H$56,IF(O79=3,'fancy pants code'!$H$57,IF(O79=4,'fancy pants code'!$H$58,IF(O79=5,'fancy pants code'!$H$59,IF(O79=6,'fancy pants code'!$H$60,IF(O79=7,'fancy pants code'!$H$61,IF(O79=8,'fancy pants code'!$H$62,0))))))))</f>
        <v>1</v>
      </c>
      <c r="AG79" s="168">
        <f>IF(P79=1,'fancy pants code'!$H$55,IF(P79=2,'fancy pants code'!$H$56,IF(P79=3,'fancy pants code'!$H$57,IF(P79=4,'fancy pants code'!$H$58,IF(P79=5,'fancy pants code'!$H$59,IF(P79=6,'fancy pants code'!$H$60,IF(P79=7,'fancy pants code'!$H$61,IF(P79=8,'fancy pants code'!$H$62,0))))))))</f>
        <v>1</v>
      </c>
      <c r="AH79" s="168">
        <f>IF(Q79=1,'fancy pants code'!$H$55,IF(Q79=2,'fancy pants code'!$H$56,IF(Q79=3,'fancy pants code'!$H$57,IF(Q79=4,'fancy pants code'!$H$58,IF(Q79=5,'fancy pants code'!$H$59,IF(Q79=6,'fancy pants code'!$H$60,IF(Q79=7,'fancy pants code'!$H$61,IF(Q79=8,'fancy pants code'!$H$62,0))))))))</f>
        <v>0</v>
      </c>
      <c r="AI79" s="168">
        <f>IF(R79=1,'fancy pants code'!$H$55,IF(R79=2,'fancy pants code'!$H$56,IF(R79=3,'fancy pants code'!$H$57,IF(R79=4,'fancy pants code'!$H$58,IF(R79=5,'fancy pants code'!$H$59,IF(R79=6,'fancy pants code'!$H$60,IF(R79=7,'fancy pants code'!$H$61,IF(R79=8,'fancy pants code'!$H$62,0))))))))</f>
        <v>0</v>
      </c>
      <c r="AJ79" s="168">
        <f>IF(S79=1,'fancy pants code'!$H$55,IF(S79=2,'fancy pants code'!$H$56,IF(S79=3,'fancy pants code'!$H$57,IF(S79=4,'fancy pants code'!$H$58,IF(S79=5,'fancy pants code'!$H$59,IF(S79=6,'fancy pants code'!$H$60,IF(S79=7,'fancy pants code'!$H$61,IF(S79=8,'fancy pants code'!$H$62,0))))))))</f>
        <v>0</v>
      </c>
      <c r="AK79" s="140">
        <f t="shared" ref="AK79:AK107" si="24">SUM(V79:AJ79)</f>
        <v>6</v>
      </c>
    </row>
    <row r="80" spans="1:37" s="127" customFormat="1" x14ac:dyDescent="0.2">
      <c r="A80" s="49">
        <f t="shared" si="20"/>
        <v>3</v>
      </c>
      <c r="B80" s="103" t="str">
        <f t="shared" si="20"/>
        <v>Adele Whelan</v>
      </c>
      <c r="C80" s="211"/>
      <c r="D80" s="212"/>
      <c r="E80" s="212"/>
      <c r="F80" s="212"/>
      <c r="G80" s="212"/>
      <c r="H80" s="200">
        <f t="shared" si="21"/>
        <v>0</v>
      </c>
      <c r="I80" s="211"/>
      <c r="J80" s="212"/>
      <c r="K80" s="212"/>
      <c r="L80" s="212"/>
      <c r="M80" s="212"/>
      <c r="N80" s="200">
        <f t="shared" si="22"/>
        <v>0</v>
      </c>
      <c r="O80" s="211"/>
      <c r="P80" s="212"/>
      <c r="Q80" s="212"/>
      <c r="R80" s="212"/>
      <c r="S80" s="212"/>
      <c r="T80" s="200">
        <f t="shared" si="23"/>
        <v>0</v>
      </c>
      <c r="U80" s="23"/>
      <c r="V80" s="169">
        <f>IF(C80=1,'fancy pants code'!$H$55,IF(C80=2,'fancy pants code'!$H$56,IF(C80=3,'fancy pants code'!$H$57,IF(C80=4,'fancy pants code'!$H$58,IF(C80=5,'fancy pants code'!$H$59,IF(C80=6,'fancy pants code'!$H$60,IF(C80=7,'fancy pants code'!$H$61,IF(C80=8,'fancy pants code'!$H$62,0))))))))</f>
        <v>0</v>
      </c>
      <c r="W80" s="169">
        <f>IF(D80=1,'fancy pants code'!$H$55,IF(D80=2,'fancy pants code'!$H$56,IF(D80=3,'fancy pants code'!$H$57,IF(D80=4,'fancy pants code'!$H$58,IF(D80=5,'fancy pants code'!$H$59,IF(D80=6,'fancy pants code'!$H$60,IF(D80=7,'fancy pants code'!$H$61,IF(D80=8,'fancy pants code'!$H$62,0))))))))</f>
        <v>0</v>
      </c>
      <c r="X80" s="169">
        <f>IF(E80=1,'fancy pants code'!$H$55,IF(E80=2,'fancy pants code'!$H$56,IF(E80=3,'fancy pants code'!$H$57,IF(E80=4,'fancy pants code'!$H$58,IF(E80=5,'fancy pants code'!$H$59,IF(E80=6,'fancy pants code'!$H$60,IF(E80=7,'fancy pants code'!$H$61,IF(E80=8,'fancy pants code'!$H$62,0))))))))</f>
        <v>0</v>
      </c>
      <c r="Y80" s="169">
        <f>IF(F80=1,'fancy pants code'!$H$55,IF(F80=2,'fancy pants code'!$H$56,IF(F80=3,'fancy pants code'!$H$57,IF(F80=4,'fancy pants code'!$H$58,IF(F80=5,'fancy pants code'!$H$59,IF(F80=6,'fancy pants code'!$H$60,IF(F80=7,'fancy pants code'!$H$61,IF(F80=8,'fancy pants code'!$H$62,0))))))))</f>
        <v>0</v>
      </c>
      <c r="Z80" s="169">
        <f>IF(G80=1,'fancy pants code'!$H$55,IF(G80=2,'fancy pants code'!$H$56,IF(G80=3,'fancy pants code'!$H$57,IF(G80=4,'fancy pants code'!$H$58,IF(G80=5,'fancy pants code'!$H$59,IF(G80=6,'fancy pants code'!$H$60,IF(G80=7,'fancy pants code'!$H$61,IF(G80=8,'fancy pants code'!$H$62,0))))))))</f>
        <v>0</v>
      </c>
      <c r="AA80" s="167">
        <f>IF(I80=1,'fancy pants code'!$H$55,IF(I80=2,'fancy pants code'!$H$56,IF(I80=3,'fancy pants code'!$H$57,IF(I80=4,'fancy pants code'!$H$58,IF(I80=5,'fancy pants code'!$H$59,IF(I80=6,'fancy pants code'!$H$60,IF(I80=7,'fancy pants code'!$H$61,IF(I80=8,'fancy pants code'!$H$62,0))))))))</f>
        <v>0</v>
      </c>
      <c r="AB80" s="167">
        <f>IF(J80=1,'fancy pants code'!$H$55,IF(J80=2,'fancy pants code'!$H$56,IF(J80=3,'fancy pants code'!$H$57,IF(J80=4,'fancy pants code'!$H$58,IF(J80=5,'fancy pants code'!$H$59,IF(J80=6,'fancy pants code'!$H$60,IF(J80=7,'fancy pants code'!$H$61,IF(J80=8,'fancy pants code'!$H$62,0))))))))</f>
        <v>0</v>
      </c>
      <c r="AC80" s="167">
        <f>IF(K80=1,'fancy pants code'!$H$55,IF(K80=2,'fancy pants code'!$H$56,IF(K80=3,'fancy pants code'!$H$57,IF(K80=4,'fancy pants code'!$H$58,IF(K80=5,'fancy pants code'!$H$59,IF(K80=6,'fancy pants code'!$H$60,IF(K80=7,'fancy pants code'!$H$61,IF(K80=8,'fancy pants code'!$H$62,0))))))))</f>
        <v>0</v>
      </c>
      <c r="AD80" s="167">
        <f>IF(L80=1,'fancy pants code'!$H$55,IF(L80=2,'fancy pants code'!$H$56,IF(L80=3,'fancy pants code'!$H$57,IF(L80=4,'fancy pants code'!$H$58,IF(L80=5,'fancy pants code'!$H$59,IF(L80=6,'fancy pants code'!$H$60,IF(L80=7,'fancy pants code'!$H$61,IF(L80=8,'fancy pants code'!$H$62,0))))))))</f>
        <v>0</v>
      </c>
      <c r="AE80" s="167">
        <f>IF(M80=1,'fancy pants code'!$H$55,IF(M80=2,'fancy pants code'!$H$56,IF(M80=3,'fancy pants code'!$H$57,IF(M80=4,'fancy pants code'!$H$58,IF(M80=5,'fancy pants code'!$H$59,IF(M80=6,'fancy pants code'!$H$60,IF(M80=7,'fancy pants code'!$H$61,IF(M80=8,'fancy pants code'!$H$62,0))))))))</f>
        <v>0</v>
      </c>
      <c r="AF80" s="168">
        <f>IF(O80=1,'fancy pants code'!$H$55,IF(O80=2,'fancy pants code'!$H$56,IF(O80=3,'fancy pants code'!$H$57,IF(O80=4,'fancy pants code'!$H$58,IF(O80=5,'fancy pants code'!$H$59,IF(O80=6,'fancy pants code'!$H$60,IF(O80=7,'fancy pants code'!$H$61,IF(O80=8,'fancy pants code'!$H$62,0))))))))</f>
        <v>0</v>
      </c>
      <c r="AG80" s="168">
        <f>IF(P80=1,'fancy pants code'!$H$55,IF(P80=2,'fancy pants code'!$H$56,IF(P80=3,'fancy pants code'!$H$57,IF(P80=4,'fancy pants code'!$H$58,IF(P80=5,'fancy pants code'!$H$59,IF(P80=6,'fancy pants code'!$H$60,IF(P80=7,'fancy pants code'!$H$61,IF(P80=8,'fancy pants code'!$H$62,0))))))))</f>
        <v>0</v>
      </c>
      <c r="AH80" s="168">
        <f>IF(Q80=1,'fancy pants code'!$H$55,IF(Q80=2,'fancy pants code'!$H$56,IF(Q80=3,'fancy pants code'!$H$57,IF(Q80=4,'fancy pants code'!$H$58,IF(Q80=5,'fancy pants code'!$H$59,IF(Q80=6,'fancy pants code'!$H$60,IF(Q80=7,'fancy pants code'!$H$61,IF(Q80=8,'fancy pants code'!$H$62,0))))))))</f>
        <v>0</v>
      </c>
      <c r="AI80" s="168">
        <f>IF(R80=1,'fancy pants code'!$H$55,IF(R80=2,'fancy pants code'!$H$56,IF(R80=3,'fancy pants code'!$H$57,IF(R80=4,'fancy pants code'!$H$58,IF(R80=5,'fancy pants code'!$H$59,IF(R80=6,'fancy pants code'!$H$60,IF(R80=7,'fancy pants code'!$H$61,IF(R80=8,'fancy pants code'!$H$62,0))))))))</f>
        <v>0</v>
      </c>
      <c r="AJ80" s="168">
        <f>IF(S80=1,'fancy pants code'!$H$55,IF(S80=2,'fancy pants code'!$H$56,IF(S80=3,'fancy pants code'!$H$57,IF(S80=4,'fancy pants code'!$H$58,IF(S80=5,'fancy pants code'!$H$59,IF(S80=6,'fancy pants code'!$H$60,IF(S80=7,'fancy pants code'!$H$61,IF(S80=8,'fancy pants code'!$H$62,0))))))))</f>
        <v>0</v>
      </c>
      <c r="AK80" s="140">
        <f t="shared" si="24"/>
        <v>0</v>
      </c>
    </row>
    <row r="81" spans="1:37" s="127" customFormat="1" x14ac:dyDescent="0.2">
      <c r="A81" s="49">
        <f t="shared" si="20"/>
        <v>4</v>
      </c>
      <c r="B81" s="103" t="str">
        <f t="shared" si="20"/>
        <v>Robyn Baker</v>
      </c>
      <c r="C81" s="211">
        <v>4</v>
      </c>
      <c r="D81" s="212"/>
      <c r="E81" s="212"/>
      <c r="F81" s="212"/>
      <c r="G81" s="212"/>
      <c r="H81" s="200">
        <f t="shared" si="21"/>
        <v>0</v>
      </c>
      <c r="I81" s="211"/>
      <c r="J81" s="212"/>
      <c r="K81" s="212"/>
      <c r="L81" s="212"/>
      <c r="M81" s="212"/>
      <c r="N81" s="200">
        <f t="shared" si="22"/>
        <v>0</v>
      </c>
      <c r="O81" s="211"/>
      <c r="P81" s="212"/>
      <c r="Q81" s="212"/>
      <c r="R81" s="212"/>
      <c r="S81" s="212"/>
      <c r="T81" s="200">
        <f t="shared" si="23"/>
        <v>0</v>
      </c>
      <c r="U81" s="23"/>
      <c r="V81" s="169">
        <f>IF(C81=1,'fancy pants code'!$H$55,IF(C81=2,'fancy pants code'!$H$56,IF(C81=3,'fancy pants code'!$H$57,IF(C81=4,'fancy pants code'!$H$58,IF(C81=5,'fancy pants code'!$H$59,IF(C81=6,'fancy pants code'!$H$60,IF(C81=7,'fancy pants code'!$H$61,IF(C81=8,'fancy pants code'!$H$62,0))))))))</f>
        <v>0</v>
      </c>
      <c r="W81" s="169">
        <f>IF(D81=1,'fancy pants code'!$H$55,IF(D81=2,'fancy pants code'!$H$56,IF(D81=3,'fancy pants code'!$H$57,IF(D81=4,'fancy pants code'!$H$58,IF(D81=5,'fancy pants code'!$H$59,IF(D81=6,'fancy pants code'!$H$60,IF(D81=7,'fancy pants code'!$H$61,IF(D81=8,'fancy pants code'!$H$62,0))))))))</f>
        <v>0</v>
      </c>
      <c r="X81" s="169">
        <f>IF(E81=1,'fancy pants code'!$H$55,IF(E81=2,'fancy pants code'!$H$56,IF(E81=3,'fancy pants code'!$H$57,IF(E81=4,'fancy pants code'!$H$58,IF(E81=5,'fancy pants code'!$H$59,IF(E81=6,'fancy pants code'!$H$60,IF(E81=7,'fancy pants code'!$H$61,IF(E81=8,'fancy pants code'!$H$62,0))))))))</f>
        <v>0</v>
      </c>
      <c r="Y81" s="169">
        <f>IF(F81=1,'fancy pants code'!$H$55,IF(F81=2,'fancy pants code'!$H$56,IF(F81=3,'fancy pants code'!$H$57,IF(F81=4,'fancy pants code'!$H$58,IF(F81=5,'fancy pants code'!$H$59,IF(F81=6,'fancy pants code'!$H$60,IF(F81=7,'fancy pants code'!$H$61,IF(F81=8,'fancy pants code'!$H$62,0))))))))</f>
        <v>0</v>
      </c>
      <c r="Z81" s="169">
        <f>IF(G81=1,'fancy pants code'!$H$55,IF(G81=2,'fancy pants code'!$H$56,IF(G81=3,'fancy pants code'!$H$57,IF(G81=4,'fancy pants code'!$H$58,IF(G81=5,'fancy pants code'!$H$59,IF(G81=6,'fancy pants code'!$H$60,IF(G81=7,'fancy pants code'!$H$61,IF(G81=8,'fancy pants code'!$H$62,0))))))))</f>
        <v>0</v>
      </c>
      <c r="AA81" s="167">
        <f>IF(I81=1,'fancy pants code'!$H$55,IF(I81=2,'fancy pants code'!$H$56,IF(I81=3,'fancy pants code'!$H$57,IF(I81=4,'fancy pants code'!$H$58,IF(I81=5,'fancy pants code'!$H$59,IF(I81=6,'fancy pants code'!$H$60,IF(I81=7,'fancy pants code'!$H$61,IF(I81=8,'fancy pants code'!$H$62,0))))))))</f>
        <v>0</v>
      </c>
      <c r="AB81" s="167">
        <f>IF(J81=1,'fancy pants code'!$H$55,IF(J81=2,'fancy pants code'!$H$56,IF(J81=3,'fancy pants code'!$H$57,IF(J81=4,'fancy pants code'!$H$58,IF(J81=5,'fancy pants code'!$H$59,IF(J81=6,'fancy pants code'!$H$60,IF(J81=7,'fancy pants code'!$H$61,IF(J81=8,'fancy pants code'!$H$62,0))))))))</f>
        <v>0</v>
      </c>
      <c r="AC81" s="167">
        <f>IF(K81=1,'fancy pants code'!$H$55,IF(K81=2,'fancy pants code'!$H$56,IF(K81=3,'fancy pants code'!$H$57,IF(K81=4,'fancy pants code'!$H$58,IF(K81=5,'fancy pants code'!$H$59,IF(K81=6,'fancy pants code'!$H$60,IF(K81=7,'fancy pants code'!$H$61,IF(K81=8,'fancy pants code'!$H$62,0))))))))</f>
        <v>0</v>
      </c>
      <c r="AD81" s="167">
        <f>IF(L81=1,'fancy pants code'!$H$55,IF(L81=2,'fancy pants code'!$H$56,IF(L81=3,'fancy pants code'!$H$57,IF(L81=4,'fancy pants code'!$H$58,IF(L81=5,'fancy pants code'!$H$59,IF(L81=6,'fancy pants code'!$H$60,IF(L81=7,'fancy pants code'!$H$61,IF(L81=8,'fancy pants code'!$H$62,0))))))))</f>
        <v>0</v>
      </c>
      <c r="AE81" s="167">
        <f>IF(M81=1,'fancy pants code'!$H$55,IF(M81=2,'fancy pants code'!$H$56,IF(M81=3,'fancy pants code'!$H$57,IF(M81=4,'fancy pants code'!$H$58,IF(M81=5,'fancy pants code'!$H$59,IF(M81=6,'fancy pants code'!$H$60,IF(M81=7,'fancy pants code'!$H$61,IF(M81=8,'fancy pants code'!$H$62,0))))))))</f>
        <v>0</v>
      </c>
      <c r="AF81" s="168">
        <f>IF(O81=1,'fancy pants code'!$H$55,IF(O81=2,'fancy pants code'!$H$56,IF(O81=3,'fancy pants code'!$H$57,IF(O81=4,'fancy pants code'!$H$58,IF(O81=5,'fancy pants code'!$H$59,IF(O81=6,'fancy pants code'!$H$60,IF(O81=7,'fancy pants code'!$H$61,IF(O81=8,'fancy pants code'!$H$62,0))))))))</f>
        <v>0</v>
      </c>
      <c r="AG81" s="168">
        <f>IF(P81=1,'fancy pants code'!$H$55,IF(P81=2,'fancy pants code'!$H$56,IF(P81=3,'fancy pants code'!$H$57,IF(P81=4,'fancy pants code'!$H$58,IF(P81=5,'fancy pants code'!$H$59,IF(P81=6,'fancy pants code'!$H$60,IF(P81=7,'fancy pants code'!$H$61,IF(P81=8,'fancy pants code'!$H$62,0))))))))</f>
        <v>0</v>
      </c>
      <c r="AH81" s="168">
        <f>IF(Q81=1,'fancy pants code'!$H$55,IF(Q81=2,'fancy pants code'!$H$56,IF(Q81=3,'fancy pants code'!$H$57,IF(Q81=4,'fancy pants code'!$H$58,IF(Q81=5,'fancy pants code'!$H$59,IF(Q81=6,'fancy pants code'!$H$60,IF(Q81=7,'fancy pants code'!$H$61,IF(Q81=8,'fancy pants code'!$H$62,0))))))))</f>
        <v>0</v>
      </c>
      <c r="AI81" s="168">
        <f>IF(R81=1,'fancy pants code'!$H$55,IF(R81=2,'fancy pants code'!$H$56,IF(R81=3,'fancy pants code'!$H$57,IF(R81=4,'fancy pants code'!$H$58,IF(R81=5,'fancy pants code'!$H$59,IF(R81=6,'fancy pants code'!$H$60,IF(R81=7,'fancy pants code'!$H$61,IF(R81=8,'fancy pants code'!$H$62,0))))))))</f>
        <v>0</v>
      </c>
      <c r="AJ81" s="168">
        <f>IF(S81=1,'fancy pants code'!$H$55,IF(S81=2,'fancy pants code'!$H$56,IF(S81=3,'fancy pants code'!$H$57,IF(S81=4,'fancy pants code'!$H$58,IF(S81=5,'fancy pants code'!$H$59,IF(S81=6,'fancy pants code'!$H$60,IF(S81=7,'fancy pants code'!$H$61,IF(S81=8,'fancy pants code'!$H$62,0))))))))</f>
        <v>0</v>
      </c>
      <c r="AK81" s="140">
        <f t="shared" si="24"/>
        <v>0</v>
      </c>
    </row>
    <row r="82" spans="1:37" s="127" customFormat="1" x14ac:dyDescent="0.2">
      <c r="A82" s="49">
        <f t="shared" si="20"/>
        <v>5</v>
      </c>
      <c r="B82" s="103" t="str">
        <f t="shared" si="20"/>
        <v>Mark Mason</v>
      </c>
      <c r="C82" s="211">
        <v>1</v>
      </c>
      <c r="D82" s="212"/>
      <c r="E82" s="212"/>
      <c r="F82" s="212"/>
      <c r="G82" s="212"/>
      <c r="H82" s="200">
        <f t="shared" si="21"/>
        <v>3</v>
      </c>
      <c r="I82" s="211"/>
      <c r="J82" s="212">
        <v>1</v>
      </c>
      <c r="K82" s="212">
        <v>1</v>
      </c>
      <c r="L82" s="212"/>
      <c r="M82" s="212"/>
      <c r="N82" s="200">
        <f t="shared" si="22"/>
        <v>6</v>
      </c>
      <c r="O82" s="211">
        <v>1</v>
      </c>
      <c r="P82" s="212">
        <v>1</v>
      </c>
      <c r="Q82" s="212"/>
      <c r="R82" s="212"/>
      <c r="S82" s="212"/>
      <c r="T82" s="200">
        <f t="shared" si="23"/>
        <v>6</v>
      </c>
      <c r="U82" s="23"/>
      <c r="V82" s="169">
        <f>IF(C82=1,'fancy pants code'!$H$55,IF(C82=2,'fancy pants code'!$H$56,IF(C82=3,'fancy pants code'!$H$57,IF(C82=4,'fancy pants code'!$H$58,IF(C82=5,'fancy pants code'!$H$59,IF(C82=6,'fancy pants code'!$H$60,IF(C82=7,'fancy pants code'!$H$61,IF(C82=8,'fancy pants code'!$H$62,0))))))))</f>
        <v>3</v>
      </c>
      <c r="W82" s="169">
        <f>IF(D82=1,'fancy pants code'!$H$55,IF(D82=2,'fancy pants code'!$H$56,IF(D82=3,'fancy pants code'!$H$57,IF(D82=4,'fancy pants code'!$H$58,IF(D82=5,'fancy pants code'!$H$59,IF(D82=6,'fancy pants code'!$H$60,IF(D82=7,'fancy pants code'!$H$61,IF(D82=8,'fancy pants code'!$H$62,0))))))))</f>
        <v>0</v>
      </c>
      <c r="X82" s="169">
        <f>IF(E82=1,'fancy pants code'!$H$55,IF(E82=2,'fancy pants code'!$H$56,IF(E82=3,'fancy pants code'!$H$57,IF(E82=4,'fancy pants code'!$H$58,IF(E82=5,'fancy pants code'!$H$59,IF(E82=6,'fancy pants code'!$H$60,IF(E82=7,'fancy pants code'!$H$61,IF(E82=8,'fancy pants code'!$H$62,0))))))))</f>
        <v>0</v>
      </c>
      <c r="Y82" s="169">
        <f>IF(F82=1,'fancy pants code'!$H$55,IF(F82=2,'fancy pants code'!$H$56,IF(F82=3,'fancy pants code'!$H$57,IF(F82=4,'fancy pants code'!$H$58,IF(F82=5,'fancy pants code'!$H$59,IF(F82=6,'fancy pants code'!$H$60,IF(F82=7,'fancy pants code'!$H$61,IF(F82=8,'fancy pants code'!$H$62,0))))))))</f>
        <v>0</v>
      </c>
      <c r="Z82" s="169">
        <f>IF(G82=1,'fancy pants code'!$H$55,IF(G82=2,'fancy pants code'!$H$56,IF(G82=3,'fancy pants code'!$H$57,IF(G82=4,'fancy pants code'!$H$58,IF(G82=5,'fancy pants code'!$H$59,IF(G82=6,'fancy pants code'!$H$60,IF(G82=7,'fancy pants code'!$H$61,IF(G82=8,'fancy pants code'!$H$62,0))))))))</f>
        <v>0</v>
      </c>
      <c r="AA82" s="167">
        <f>IF(I82=1,'fancy pants code'!$H$55,IF(I82=2,'fancy pants code'!$H$56,IF(I82=3,'fancy pants code'!$H$57,IF(I82=4,'fancy pants code'!$H$58,IF(I82=5,'fancy pants code'!$H$59,IF(I82=6,'fancy pants code'!$H$60,IF(I82=7,'fancy pants code'!$H$61,IF(I82=8,'fancy pants code'!$H$62,0))))))))</f>
        <v>0</v>
      </c>
      <c r="AB82" s="167">
        <f>IF(J82=1,'fancy pants code'!$H$55,IF(J82=2,'fancy pants code'!$H$56,IF(J82=3,'fancy pants code'!$H$57,IF(J82=4,'fancy pants code'!$H$58,IF(J82=5,'fancy pants code'!$H$59,IF(J82=6,'fancy pants code'!$H$60,IF(J82=7,'fancy pants code'!$H$61,IF(J82=8,'fancy pants code'!$H$62,0))))))))</f>
        <v>3</v>
      </c>
      <c r="AC82" s="167">
        <f>IF(K82=1,'fancy pants code'!$H$55,IF(K82=2,'fancy pants code'!$H$56,IF(K82=3,'fancy pants code'!$H$57,IF(K82=4,'fancy pants code'!$H$58,IF(K82=5,'fancy pants code'!$H$59,IF(K82=6,'fancy pants code'!$H$60,IF(K82=7,'fancy pants code'!$H$61,IF(K82=8,'fancy pants code'!$H$62,0))))))))</f>
        <v>3</v>
      </c>
      <c r="AD82" s="167">
        <f>IF(L82=1,'fancy pants code'!$H$55,IF(L82=2,'fancy pants code'!$H$56,IF(L82=3,'fancy pants code'!$H$57,IF(L82=4,'fancy pants code'!$H$58,IF(L82=5,'fancy pants code'!$H$59,IF(L82=6,'fancy pants code'!$H$60,IF(L82=7,'fancy pants code'!$H$61,IF(L82=8,'fancy pants code'!$H$62,0))))))))</f>
        <v>0</v>
      </c>
      <c r="AE82" s="167">
        <f>IF(M82=1,'fancy pants code'!$H$55,IF(M82=2,'fancy pants code'!$H$56,IF(M82=3,'fancy pants code'!$H$57,IF(M82=4,'fancy pants code'!$H$58,IF(M82=5,'fancy pants code'!$H$59,IF(M82=6,'fancy pants code'!$H$60,IF(M82=7,'fancy pants code'!$H$61,IF(M82=8,'fancy pants code'!$H$62,0))))))))</f>
        <v>0</v>
      </c>
      <c r="AF82" s="168">
        <f>IF(O82=1,'fancy pants code'!$H$55,IF(O82=2,'fancy pants code'!$H$56,IF(O82=3,'fancy pants code'!$H$57,IF(O82=4,'fancy pants code'!$H$58,IF(O82=5,'fancy pants code'!$H$59,IF(O82=6,'fancy pants code'!$H$60,IF(O82=7,'fancy pants code'!$H$61,IF(O82=8,'fancy pants code'!$H$62,0))))))))</f>
        <v>3</v>
      </c>
      <c r="AG82" s="168">
        <f>IF(P82=1,'fancy pants code'!$H$55,IF(P82=2,'fancy pants code'!$H$56,IF(P82=3,'fancy pants code'!$H$57,IF(P82=4,'fancy pants code'!$H$58,IF(P82=5,'fancy pants code'!$H$59,IF(P82=6,'fancy pants code'!$H$60,IF(P82=7,'fancy pants code'!$H$61,IF(P82=8,'fancy pants code'!$H$62,0))))))))</f>
        <v>3</v>
      </c>
      <c r="AH82" s="168">
        <f>IF(Q82=1,'fancy pants code'!$H$55,IF(Q82=2,'fancy pants code'!$H$56,IF(Q82=3,'fancy pants code'!$H$57,IF(Q82=4,'fancy pants code'!$H$58,IF(Q82=5,'fancy pants code'!$H$59,IF(Q82=6,'fancy pants code'!$H$60,IF(Q82=7,'fancy pants code'!$H$61,IF(Q82=8,'fancy pants code'!$H$62,0))))))))</f>
        <v>0</v>
      </c>
      <c r="AI82" s="168">
        <f>IF(R82=1,'fancy pants code'!$H$55,IF(R82=2,'fancy pants code'!$H$56,IF(R82=3,'fancy pants code'!$H$57,IF(R82=4,'fancy pants code'!$H$58,IF(R82=5,'fancy pants code'!$H$59,IF(R82=6,'fancy pants code'!$H$60,IF(R82=7,'fancy pants code'!$H$61,IF(R82=8,'fancy pants code'!$H$62,0))))))))</f>
        <v>0</v>
      </c>
      <c r="AJ82" s="168">
        <f>IF(S82=1,'fancy pants code'!$H$55,IF(S82=2,'fancy pants code'!$H$56,IF(S82=3,'fancy pants code'!$H$57,IF(S82=4,'fancy pants code'!$H$58,IF(S82=5,'fancy pants code'!$H$59,IF(S82=6,'fancy pants code'!$H$60,IF(S82=7,'fancy pants code'!$H$61,IF(S82=8,'fancy pants code'!$H$62,0))))))))</f>
        <v>0</v>
      </c>
      <c r="AK82" s="140">
        <f t="shared" si="24"/>
        <v>15</v>
      </c>
    </row>
    <row r="83" spans="1:37" s="127" customFormat="1" x14ac:dyDescent="0.2">
      <c r="A83" s="49">
        <f t="shared" si="20"/>
        <v>6</v>
      </c>
      <c r="B83" s="103" t="str">
        <f t="shared" si="20"/>
        <v>Janine Vavasseur</v>
      </c>
      <c r="C83" s="211"/>
      <c r="D83" s="212"/>
      <c r="E83" s="212"/>
      <c r="F83" s="212"/>
      <c r="G83" s="212"/>
      <c r="H83" s="200">
        <f t="shared" si="21"/>
        <v>0</v>
      </c>
      <c r="I83" s="211"/>
      <c r="J83" s="212"/>
      <c r="K83" s="212"/>
      <c r="L83" s="212"/>
      <c r="M83" s="212"/>
      <c r="N83" s="200">
        <f t="shared" si="22"/>
        <v>0</v>
      </c>
      <c r="O83" s="211"/>
      <c r="P83" s="212"/>
      <c r="Q83" s="212"/>
      <c r="R83" s="212"/>
      <c r="S83" s="212"/>
      <c r="T83" s="200">
        <f t="shared" si="23"/>
        <v>0</v>
      </c>
      <c r="U83" s="23"/>
      <c r="V83" s="169">
        <f>IF(C83=1,'fancy pants code'!$H$55,IF(C83=2,'fancy pants code'!$H$56,IF(C83=3,'fancy pants code'!$H$57,IF(C83=4,'fancy pants code'!$H$58,IF(C83=5,'fancy pants code'!$H$59,IF(C83=6,'fancy pants code'!$H$60,IF(C83=7,'fancy pants code'!$H$61,IF(C83=8,'fancy pants code'!$H$62,0))))))))</f>
        <v>0</v>
      </c>
      <c r="W83" s="169">
        <f>IF(D83=1,'fancy pants code'!$H$55,IF(D83=2,'fancy pants code'!$H$56,IF(D83=3,'fancy pants code'!$H$57,IF(D83=4,'fancy pants code'!$H$58,IF(D83=5,'fancy pants code'!$H$59,IF(D83=6,'fancy pants code'!$H$60,IF(D83=7,'fancy pants code'!$H$61,IF(D83=8,'fancy pants code'!$H$62,0))))))))</f>
        <v>0</v>
      </c>
      <c r="X83" s="169">
        <f>IF(E83=1,'fancy pants code'!$H$55,IF(E83=2,'fancy pants code'!$H$56,IF(E83=3,'fancy pants code'!$H$57,IF(E83=4,'fancy pants code'!$H$58,IF(E83=5,'fancy pants code'!$H$59,IF(E83=6,'fancy pants code'!$H$60,IF(E83=7,'fancy pants code'!$H$61,IF(E83=8,'fancy pants code'!$H$62,0))))))))</f>
        <v>0</v>
      </c>
      <c r="Y83" s="169">
        <f>IF(F83=1,'fancy pants code'!$H$55,IF(F83=2,'fancy pants code'!$H$56,IF(F83=3,'fancy pants code'!$H$57,IF(F83=4,'fancy pants code'!$H$58,IF(F83=5,'fancy pants code'!$H$59,IF(F83=6,'fancy pants code'!$H$60,IF(F83=7,'fancy pants code'!$H$61,IF(F83=8,'fancy pants code'!$H$62,0))))))))</f>
        <v>0</v>
      </c>
      <c r="Z83" s="169">
        <f>IF(G83=1,'fancy pants code'!$H$55,IF(G83=2,'fancy pants code'!$H$56,IF(G83=3,'fancy pants code'!$H$57,IF(G83=4,'fancy pants code'!$H$58,IF(G83=5,'fancy pants code'!$H$59,IF(G83=6,'fancy pants code'!$H$60,IF(G83=7,'fancy pants code'!$H$61,IF(G83=8,'fancy pants code'!$H$62,0))))))))</f>
        <v>0</v>
      </c>
      <c r="AA83" s="167">
        <f>IF(I83=1,'fancy pants code'!$H$55,IF(I83=2,'fancy pants code'!$H$56,IF(I83=3,'fancy pants code'!$H$57,IF(I83=4,'fancy pants code'!$H$58,IF(I83=5,'fancy pants code'!$H$59,IF(I83=6,'fancy pants code'!$H$60,IF(I83=7,'fancy pants code'!$H$61,IF(I83=8,'fancy pants code'!$H$62,0))))))))</f>
        <v>0</v>
      </c>
      <c r="AB83" s="167">
        <f>IF(J83=1,'fancy pants code'!$H$55,IF(J83=2,'fancy pants code'!$H$56,IF(J83=3,'fancy pants code'!$H$57,IF(J83=4,'fancy pants code'!$H$58,IF(J83=5,'fancy pants code'!$H$59,IF(J83=6,'fancy pants code'!$H$60,IF(J83=7,'fancy pants code'!$H$61,IF(J83=8,'fancy pants code'!$H$62,0))))))))</f>
        <v>0</v>
      </c>
      <c r="AC83" s="167">
        <f>IF(K83=1,'fancy pants code'!$H$55,IF(K83=2,'fancy pants code'!$H$56,IF(K83=3,'fancy pants code'!$H$57,IF(K83=4,'fancy pants code'!$H$58,IF(K83=5,'fancy pants code'!$H$59,IF(K83=6,'fancy pants code'!$H$60,IF(K83=7,'fancy pants code'!$H$61,IF(K83=8,'fancy pants code'!$H$62,0))))))))</f>
        <v>0</v>
      </c>
      <c r="AD83" s="167">
        <f>IF(L83=1,'fancy pants code'!$H$55,IF(L83=2,'fancy pants code'!$H$56,IF(L83=3,'fancy pants code'!$H$57,IF(L83=4,'fancy pants code'!$H$58,IF(L83=5,'fancy pants code'!$H$59,IF(L83=6,'fancy pants code'!$H$60,IF(L83=7,'fancy pants code'!$H$61,IF(L83=8,'fancy pants code'!$H$62,0))))))))</f>
        <v>0</v>
      </c>
      <c r="AE83" s="167">
        <f>IF(M83=1,'fancy pants code'!$H$55,IF(M83=2,'fancy pants code'!$H$56,IF(M83=3,'fancy pants code'!$H$57,IF(M83=4,'fancy pants code'!$H$58,IF(M83=5,'fancy pants code'!$H$59,IF(M83=6,'fancy pants code'!$H$60,IF(M83=7,'fancy pants code'!$H$61,IF(M83=8,'fancy pants code'!$H$62,0))))))))</f>
        <v>0</v>
      </c>
      <c r="AF83" s="168">
        <f>IF(O83=1,'fancy pants code'!$H$55,IF(O83=2,'fancy pants code'!$H$56,IF(O83=3,'fancy pants code'!$H$57,IF(O83=4,'fancy pants code'!$H$58,IF(O83=5,'fancy pants code'!$H$59,IF(O83=6,'fancy pants code'!$H$60,IF(O83=7,'fancy pants code'!$H$61,IF(O83=8,'fancy pants code'!$H$62,0))))))))</f>
        <v>0</v>
      </c>
      <c r="AG83" s="168">
        <f>IF(P83=1,'fancy pants code'!$H$55,IF(P83=2,'fancy pants code'!$H$56,IF(P83=3,'fancy pants code'!$H$57,IF(P83=4,'fancy pants code'!$H$58,IF(P83=5,'fancy pants code'!$H$59,IF(P83=6,'fancy pants code'!$H$60,IF(P83=7,'fancy pants code'!$H$61,IF(P83=8,'fancy pants code'!$H$62,0))))))))</f>
        <v>0</v>
      </c>
      <c r="AH83" s="168">
        <f>IF(Q83=1,'fancy pants code'!$H$55,IF(Q83=2,'fancy pants code'!$H$56,IF(Q83=3,'fancy pants code'!$H$57,IF(Q83=4,'fancy pants code'!$H$58,IF(Q83=5,'fancy pants code'!$H$59,IF(Q83=6,'fancy pants code'!$H$60,IF(Q83=7,'fancy pants code'!$H$61,IF(Q83=8,'fancy pants code'!$H$62,0))))))))</f>
        <v>0</v>
      </c>
      <c r="AI83" s="168">
        <f>IF(R83=1,'fancy pants code'!$H$55,IF(R83=2,'fancy pants code'!$H$56,IF(R83=3,'fancy pants code'!$H$57,IF(R83=4,'fancy pants code'!$H$58,IF(R83=5,'fancy pants code'!$H$59,IF(R83=6,'fancy pants code'!$H$60,IF(R83=7,'fancy pants code'!$H$61,IF(R83=8,'fancy pants code'!$H$62,0))))))))</f>
        <v>0</v>
      </c>
      <c r="AJ83" s="168">
        <f>IF(S83=1,'fancy pants code'!$H$55,IF(S83=2,'fancy pants code'!$H$56,IF(S83=3,'fancy pants code'!$H$57,IF(S83=4,'fancy pants code'!$H$58,IF(S83=5,'fancy pants code'!$H$59,IF(S83=6,'fancy pants code'!$H$60,IF(S83=7,'fancy pants code'!$H$61,IF(S83=8,'fancy pants code'!$H$62,0))))))))</f>
        <v>0</v>
      </c>
      <c r="AK83" s="140">
        <f t="shared" si="24"/>
        <v>0</v>
      </c>
    </row>
    <row r="84" spans="1:37" s="127" customFormat="1" x14ac:dyDescent="0.2">
      <c r="A84" s="49">
        <f t="shared" si="20"/>
        <v>7</v>
      </c>
      <c r="B84" s="103" t="str">
        <f t="shared" si="20"/>
        <v>c rider 7</v>
      </c>
      <c r="C84" s="211"/>
      <c r="D84" s="212"/>
      <c r="E84" s="212"/>
      <c r="F84" s="212"/>
      <c r="G84" s="212"/>
      <c r="H84" s="200">
        <f t="shared" si="21"/>
        <v>0</v>
      </c>
      <c r="I84" s="211"/>
      <c r="J84" s="212"/>
      <c r="K84" s="212"/>
      <c r="L84" s="212"/>
      <c r="M84" s="212"/>
      <c r="N84" s="200">
        <f t="shared" si="22"/>
        <v>0</v>
      </c>
      <c r="O84" s="211"/>
      <c r="P84" s="212"/>
      <c r="Q84" s="212"/>
      <c r="R84" s="212"/>
      <c r="S84" s="212"/>
      <c r="T84" s="200">
        <f t="shared" si="23"/>
        <v>0</v>
      </c>
      <c r="U84" s="23"/>
      <c r="V84" s="169">
        <f>IF(C84=1,'fancy pants code'!$H$55,IF(C84=2,'fancy pants code'!$H$56,IF(C84=3,'fancy pants code'!$H$57,IF(C84=4,'fancy pants code'!$H$58,IF(C84=5,'fancy pants code'!$H$59,IF(C84=6,'fancy pants code'!$H$60,IF(C84=7,'fancy pants code'!$H$61,IF(C84=8,'fancy pants code'!$H$62,0))))))))</f>
        <v>0</v>
      </c>
      <c r="W84" s="169">
        <f>IF(D84=1,'fancy pants code'!$H$55,IF(D84=2,'fancy pants code'!$H$56,IF(D84=3,'fancy pants code'!$H$57,IF(D84=4,'fancy pants code'!$H$58,IF(D84=5,'fancy pants code'!$H$59,IF(D84=6,'fancy pants code'!$H$60,IF(D84=7,'fancy pants code'!$H$61,IF(D84=8,'fancy pants code'!$H$62,0))))))))</f>
        <v>0</v>
      </c>
      <c r="X84" s="169">
        <f>IF(E84=1,'fancy pants code'!$H$55,IF(E84=2,'fancy pants code'!$H$56,IF(E84=3,'fancy pants code'!$H$57,IF(E84=4,'fancy pants code'!$H$58,IF(E84=5,'fancy pants code'!$H$59,IF(E84=6,'fancy pants code'!$H$60,IF(E84=7,'fancy pants code'!$H$61,IF(E84=8,'fancy pants code'!$H$62,0))))))))</f>
        <v>0</v>
      </c>
      <c r="Y84" s="169">
        <f>IF(F84=1,'fancy pants code'!$H$55,IF(F84=2,'fancy pants code'!$H$56,IF(F84=3,'fancy pants code'!$H$57,IF(F84=4,'fancy pants code'!$H$58,IF(F84=5,'fancy pants code'!$H$59,IF(F84=6,'fancy pants code'!$H$60,IF(F84=7,'fancy pants code'!$H$61,IF(F84=8,'fancy pants code'!$H$62,0))))))))</f>
        <v>0</v>
      </c>
      <c r="Z84" s="169">
        <f>IF(G84=1,'fancy pants code'!$H$55,IF(G84=2,'fancy pants code'!$H$56,IF(G84=3,'fancy pants code'!$H$57,IF(G84=4,'fancy pants code'!$H$58,IF(G84=5,'fancy pants code'!$H$59,IF(G84=6,'fancy pants code'!$H$60,IF(G84=7,'fancy pants code'!$H$61,IF(G84=8,'fancy pants code'!$H$62,0))))))))</f>
        <v>0</v>
      </c>
      <c r="AA84" s="167">
        <f>IF(I84=1,'fancy pants code'!$H$55,IF(I84=2,'fancy pants code'!$H$56,IF(I84=3,'fancy pants code'!$H$57,IF(I84=4,'fancy pants code'!$H$58,IF(I84=5,'fancy pants code'!$H$59,IF(I84=6,'fancy pants code'!$H$60,IF(I84=7,'fancy pants code'!$H$61,IF(I84=8,'fancy pants code'!$H$62,0))))))))</f>
        <v>0</v>
      </c>
      <c r="AB84" s="167">
        <f>IF(J84=1,'fancy pants code'!$H$55,IF(J84=2,'fancy pants code'!$H$56,IF(J84=3,'fancy pants code'!$H$57,IF(J84=4,'fancy pants code'!$H$58,IF(J84=5,'fancy pants code'!$H$59,IF(J84=6,'fancy pants code'!$H$60,IF(J84=7,'fancy pants code'!$H$61,IF(J84=8,'fancy pants code'!$H$62,0))))))))</f>
        <v>0</v>
      </c>
      <c r="AC84" s="167">
        <f>IF(K84=1,'fancy pants code'!$H$55,IF(K84=2,'fancy pants code'!$H$56,IF(K84=3,'fancy pants code'!$H$57,IF(K84=4,'fancy pants code'!$H$58,IF(K84=5,'fancy pants code'!$H$59,IF(K84=6,'fancy pants code'!$H$60,IF(K84=7,'fancy pants code'!$H$61,IF(K84=8,'fancy pants code'!$H$62,0))))))))</f>
        <v>0</v>
      </c>
      <c r="AD84" s="167">
        <f>IF(L84=1,'fancy pants code'!$H$55,IF(L84=2,'fancy pants code'!$H$56,IF(L84=3,'fancy pants code'!$H$57,IF(L84=4,'fancy pants code'!$H$58,IF(L84=5,'fancy pants code'!$H$59,IF(L84=6,'fancy pants code'!$H$60,IF(L84=7,'fancy pants code'!$H$61,IF(L84=8,'fancy pants code'!$H$62,0))))))))</f>
        <v>0</v>
      </c>
      <c r="AE84" s="167">
        <f>IF(M84=1,'fancy pants code'!$H$55,IF(M84=2,'fancy pants code'!$H$56,IF(M84=3,'fancy pants code'!$H$57,IF(M84=4,'fancy pants code'!$H$58,IF(M84=5,'fancy pants code'!$H$59,IF(M84=6,'fancy pants code'!$H$60,IF(M84=7,'fancy pants code'!$H$61,IF(M84=8,'fancy pants code'!$H$62,0))))))))</f>
        <v>0</v>
      </c>
      <c r="AF84" s="168">
        <f>IF(O84=1,'fancy pants code'!$H$55,IF(O84=2,'fancy pants code'!$H$56,IF(O84=3,'fancy pants code'!$H$57,IF(O84=4,'fancy pants code'!$H$58,IF(O84=5,'fancy pants code'!$H$59,IF(O84=6,'fancy pants code'!$H$60,IF(O84=7,'fancy pants code'!$H$61,IF(O84=8,'fancy pants code'!$H$62,0))))))))</f>
        <v>0</v>
      </c>
      <c r="AG84" s="168">
        <f>IF(P84=1,'fancy pants code'!$H$55,IF(P84=2,'fancy pants code'!$H$56,IF(P84=3,'fancy pants code'!$H$57,IF(P84=4,'fancy pants code'!$H$58,IF(P84=5,'fancy pants code'!$H$59,IF(P84=6,'fancy pants code'!$H$60,IF(P84=7,'fancy pants code'!$H$61,IF(P84=8,'fancy pants code'!$H$62,0))))))))</f>
        <v>0</v>
      </c>
      <c r="AH84" s="168">
        <f>IF(Q84=1,'fancy pants code'!$H$55,IF(Q84=2,'fancy pants code'!$H$56,IF(Q84=3,'fancy pants code'!$H$57,IF(Q84=4,'fancy pants code'!$H$58,IF(Q84=5,'fancy pants code'!$H$59,IF(Q84=6,'fancy pants code'!$H$60,IF(Q84=7,'fancy pants code'!$H$61,IF(Q84=8,'fancy pants code'!$H$62,0))))))))</f>
        <v>0</v>
      </c>
      <c r="AI84" s="168">
        <f>IF(R84=1,'fancy pants code'!$H$55,IF(R84=2,'fancy pants code'!$H$56,IF(R84=3,'fancy pants code'!$H$57,IF(R84=4,'fancy pants code'!$H$58,IF(R84=5,'fancy pants code'!$H$59,IF(R84=6,'fancy pants code'!$H$60,IF(R84=7,'fancy pants code'!$H$61,IF(R84=8,'fancy pants code'!$H$62,0))))))))</f>
        <v>0</v>
      </c>
      <c r="AJ84" s="168">
        <f>IF(S84=1,'fancy pants code'!$H$55,IF(S84=2,'fancy pants code'!$H$56,IF(S84=3,'fancy pants code'!$H$57,IF(S84=4,'fancy pants code'!$H$58,IF(S84=5,'fancy pants code'!$H$59,IF(S84=6,'fancy pants code'!$H$60,IF(S84=7,'fancy pants code'!$H$61,IF(S84=8,'fancy pants code'!$H$62,0))))))))</f>
        <v>0</v>
      </c>
      <c r="AK84" s="140">
        <f t="shared" si="24"/>
        <v>0</v>
      </c>
    </row>
    <row r="85" spans="1:37" s="127" customFormat="1" x14ac:dyDescent="0.2">
      <c r="A85" s="49">
        <f t="shared" si="20"/>
        <v>8</v>
      </c>
      <c r="B85" s="103" t="str">
        <f t="shared" si="20"/>
        <v>c rider 8</v>
      </c>
      <c r="C85" s="211"/>
      <c r="D85" s="212"/>
      <c r="E85" s="212"/>
      <c r="F85" s="212"/>
      <c r="G85" s="212"/>
      <c r="H85" s="200">
        <f t="shared" si="21"/>
        <v>0</v>
      </c>
      <c r="I85" s="211"/>
      <c r="J85" s="212"/>
      <c r="K85" s="212"/>
      <c r="L85" s="212"/>
      <c r="M85" s="212"/>
      <c r="N85" s="200">
        <f t="shared" si="22"/>
        <v>0</v>
      </c>
      <c r="O85" s="211"/>
      <c r="P85" s="212"/>
      <c r="Q85" s="212"/>
      <c r="R85" s="212"/>
      <c r="S85" s="212"/>
      <c r="T85" s="200">
        <f t="shared" si="23"/>
        <v>0</v>
      </c>
      <c r="U85" s="23"/>
      <c r="V85" s="169">
        <f>IF(C85=1,'fancy pants code'!$H$55,IF(C85=2,'fancy pants code'!$H$56,IF(C85=3,'fancy pants code'!$H$57,IF(C85=4,'fancy pants code'!$H$58,IF(C85=5,'fancy pants code'!$H$59,IF(C85=6,'fancy pants code'!$H$60,IF(C85=7,'fancy pants code'!$H$61,IF(C85=8,'fancy pants code'!$H$62,0))))))))</f>
        <v>0</v>
      </c>
      <c r="W85" s="169">
        <f>IF(D85=1,'fancy pants code'!$H$55,IF(D85=2,'fancy pants code'!$H$56,IF(D85=3,'fancy pants code'!$H$57,IF(D85=4,'fancy pants code'!$H$58,IF(D85=5,'fancy pants code'!$H$59,IF(D85=6,'fancy pants code'!$H$60,IF(D85=7,'fancy pants code'!$H$61,IF(D85=8,'fancy pants code'!$H$62,0))))))))</f>
        <v>0</v>
      </c>
      <c r="X85" s="169">
        <f>IF(E85=1,'fancy pants code'!$H$55,IF(E85=2,'fancy pants code'!$H$56,IF(E85=3,'fancy pants code'!$H$57,IF(E85=4,'fancy pants code'!$H$58,IF(E85=5,'fancy pants code'!$H$59,IF(E85=6,'fancy pants code'!$H$60,IF(E85=7,'fancy pants code'!$H$61,IF(E85=8,'fancy pants code'!$H$62,0))))))))</f>
        <v>0</v>
      </c>
      <c r="Y85" s="169">
        <f>IF(F85=1,'fancy pants code'!$H$55,IF(F85=2,'fancy pants code'!$H$56,IF(F85=3,'fancy pants code'!$H$57,IF(F85=4,'fancy pants code'!$H$58,IF(F85=5,'fancy pants code'!$H$59,IF(F85=6,'fancy pants code'!$H$60,IF(F85=7,'fancy pants code'!$H$61,IF(F85=8,'fancy pants code'!$H$62,0))))))))</f>
        <v>0</v>
      </c>
      <c r="Z85" s="169">
        <f>IF(G85=1,'fancy pants code'!$H$55,IF(G85=2,'fancy pants code'!$H$56,IF(G85=3,'fancy pants code'!$H$57,IF(G85=4,'fancy pants code'!$H$58,IF(G85=5,'fancy pants code'!$H$59,IF(G85=6,'fancy pants code'!$H$60,IF(G85=7,'fancy pants code'!$H$61,IF(G85=8,'fancy pants code'!$H$62,0))))))))</f>
        <v>0</v>
      </c>
      <c r="AA85" s="167">
        <f>IF(I85=1,'fancy pants code'!$H$55,IF(I85=2,'fancy pants code'!$H$56,IF(I85=3,'fancy pants code'!$H$57,IF(I85=4,'fancy pants code'!$H$58,IF(I85=5,'fancy pants code'!$H$59,IF(I85=6,'fancy pants code'!$H$60,IF(I85=7,'fancy pants code'!$H$61,IF(I85=8,'fancy pants code'!$H$62,0))))))))</f>
        <v>0</v>
      </c>
      <c r="AB85" s="167">
        <f>IF(J85=1,'fancy pants code'!$H$55,IF(J85=2,'fancy pants code'!$H$56,IF(J85=3,'fancy pants code'!$H$57,IF(J85=4,'fancy pants code'!$H$58,IF(J85=5,'fancy pants code'!$H$59,IF(J85=6,'fancy pants code'!$H$60,IF(J85=7,'fancy pants code'!$H$61,IF(J85=8,'fancy pants code'!$H$62,0))))))))</f>
        <v>0</v>
      </c>
      <c r="AC85" s="167">
        <f>IF(K85=1,'fancy pants code'!$H$55,IF(K85=2,'fancy pants code'!$H$56,IF(K85=3,'fancy pants code'!$H$57,IF(K85=4,'fancy pants code'!$H$58,IF(K85=5,'fancy pants code'!$H$59,IF(K85=6,'fancy pants code'!$H$60,IF(K85=7,'fancy pants code'!$H$61,IF(K85=8,'fancy pants code'!$H$62,0))))))))</f>
        <v>0</v>
      </c>
      <c r="AD85" s="167">
        <f>IF(L85=1,'fancy pants code'!$H$55,IF(L85=2,'fancy pants code'!$H$56,IF(L85=3,'fancy pants code'!$H$57,IF(L85=4,'fancy pants code'!$H$58,IF(L85=5,'fancy pants code'!$H$59,IF(L85=6,'fancy pants code'!$H$60,IF(L85=7,'fancy pants code'!$H$61,IF(L85=8,'fancy pants code'!$H$62,0))))))))</f>
        <v>0</v>
      </c>
      <c r="AE85" s="167">
        <f>IF(M85=1,'fancy pants code'!$H$55,IF(M85=2,'fancy pants code'!$H$56,IF(M85=3,'fancy pants code'!$H$57,IF(M85=4,'fancy pants code'!$H$58,IF(M85=5,'fancy pants code'!$H$59,IF(M85=6,'fancy pants code'!$H$60,IF(M85=7,'fancy pants code'!$H$61,IF(M85=8,'fancy pants code'!$H$62,0))))))))</f>
        <v>0</v>
      </c>
      <c r="AF85" s="168">
        <f>IF(O85=1,'fancy pants code'!$H$55,IF(O85=2,'fancy pants code'!$H$56,IF(O85=3,'fancy pants code'!$H$57,IF(O85=4,'fancy pants code'!$H$58,IF(O85=5,'fancy pants code'!$H$59,IF(O85=6,'fancy pants code'!$H$60,IF(O85=7,'fancy pants code'!$H$61,IF(O85=8,'fancy pants code'!$H$62,0))))))))</f>
        <v>0</v>
      </c>
      <c r="AG85" s="168">
        <f>IF(P85=1,'fancy pants code'!$H$55,IF(P85=2,'fancy pants code'!$H$56,IF(P85=3,'fancy pants code'!$H$57,IF(P85=4,'fancy pants code'!$H$58,IF(P85=5,'fancy pants code'!$H$59,IF(P85=6,'fancy pants code'!$H$60,IF(P85=7,'fancy pants code'!$H$61,IF(P85=8,'fancy pants code'!$H$62,0))))))))</f>
        <v>0</v>
      </c>
      <c r="AH85" s="168">
        <f>IF(Q85=1,'fancy pants code'!$H$55,IF(Q85=2,'fancy pants code'!$H$56,IF(Q85=3,'fancy pants code'!$H$57,IF(Q85=4,'fancy pants code'!$H$58,IF(Q85=5,'fancy pants code'!$H$59,IF(Q85=6,'fancy pants code'!$H$60,IF(Q85=7,'fancy pants code'!$H$61,IF(Q85=8,'fancy pants code'!$H$62,0))))))))</f>
        <v>0</v>
      </c>
      <c r="AI85" s="168">
        <f>IF(R85=1,'fancy pants code'!$H$55,IF(R85=2,'fancy pants code'!$H$56,IF(R85=3,'fancy pants code'!$H$57,IF(R85=4,'fancy pants code'!$H$58,IF(R85=5,'fancy pants code'!$H$59,IF(R85=6,'fancy pants code'!$H$60,IF(R85=7,'fancy pants code'!$H$61,IF(R85=8,'fancy pants code'!$H$62,0))))))))</f>
        <v>0</v>
      </c>
      <c r="AJ85" s="168">
        <f>IF(S85=1,'fancy pants code'!$H$55,IF(S85=2,'fancy pants code'!$H$56,IF(S85=3,'fancy pants code'!$H$57,IF(S85=4,'fancy pants code'!$H$58,IF(S85=5,'fancy pants code'!$H$59,IF(S85=6,'fancy pants code'!$H$60,IF(S85=7,'fancy pants code'!$H$61,IF(S85=8,'fancy pants code'!$H$62,0))))))))</f>
        <v>0</v>
      </c>
      <c r="AK85" s="140">
        <f t="shared" si="24"/>
        <v>0</v>
      </c>
    </row>
    <row r="86" spans="1:37" s="127" customFormat="1" x14ac:dyDescent="0.2">
      <c r="A86" s="49">
        <f t="shared" si="20"/>
        <v>9</v>
      </c>
      <c r="B86" s="103" t="str">
        <f t="shared" si="20"/>
        <v>c rider 9</v>
      </c>
      <c r="C86" s="211"/>
      <c r="D86" s="212"/>
      <c r="E86" s="212"/>
      <c r="F86" s="212"/>
      <c r="G86" s="212"/>
      <c r="H86" s="200">
        <f t="shared" si="21"/>
        <v>0</v>
      </c>
      <c r="I86" s="211"/>
      <c r="J86" s="212"/>
      <c r="K86" s="212"/>
      <c r="L86" s="212"/>
      <c r="M86" s="212"/>
      <c r="N86" s="200">
        <f t="shared" si="22"/>
        <v>0</v>
      </c>
      <c r="O86" s="211"/>
      <c r="P86" s="212"/>
      <c r="Q86" s="212"/>
      <c r="R86" s="212"/>
      <c r="S86" s="212"/>
      <c r="T86" s="200">
        <f t="shared" si="23"/>
        <v>0</v>
      </c>
      <c r="U86" s="23"/>
      <c r="V86" s="169">
        <f>IF(C86=1,'fancy pants code'!$H$55,IF(C86=2,'fancy pants code'!$H$56,IF(C86=3,'fancy pants code'!$H$57,IF(C86=4,'fancy pants code'!$H$58,IF(C86=5,'fancy pants code'!$H$59,IF(C86=6,'fancy pants code'!$H$60,IF(C86=7,'fancy pants code'!$H$61,IF(C86=8,'fancy pants code'!$H$62,0))))))))</f>
        <v>0</v>
      </c>
      <c r="W86" s="169">
        <f>IF(D86=1,'fancy pants code'!$H$55,IF(D86=2,'fancy pants code'!$H$56,IF(D86=3,'fancy pants code'!$H$57,IF(D86=4,'fancy pants code'!$H$58,IF(D86=5,'fancy pants code'!$H$59,IF(D86=6,'fancy pants code'!$H$60,IF(D86=7,'fancy pants code'!$H$61,IF(D86=8,'fancy pants code'!$H$62,0))))))))</f>
        <v>0</v>
      </c>
      <c r="X86" s="169">
        <f>IF(E86=1,'fancy pants code'!$H$55,IF(E86=2,'fancy pants code'!$H$56,IF(E86=3,'fancy pants code'!$H$57,IF(E86=4,'fancy pants code'!$H$58,IF(E86=5,'fancy pants code'!$H$59,IF(E86=6,'fancy pants code'!$H$60,IF(E86=7,'fancy pants code'!$H$61,IF(E86=8,'fancy pants code'!$H$62,0))))))))</f>
        <v>0</v>
      </c>
      <c r="Y86" s="169">
        <f>IF(F86=1,'fancy pants code'!$H$55,IF(F86=2,'fancy pants code'!$H$56,IF(F86=3,'fancy pants code'!$H$57,IF(F86=4,'fancy pants code'!$H$58,IF(F86=5,'fancy pants code'!$H$59,IF(F86=6,'fancy pants code'!$H$60,IF(F86=7,'fancy pants code'!$H$61,IF(F86=8,'fancy pants code'!$H$62,0))))))))</f>
        <v>0</v>
      </c>
      <c r="Z86" s="169">
        <f>IF(G86=1,'fancy pants code'!$H$55,IF(G86=2,'fancy pants code'!$H$56,IF(G86=3,'fancy pants code'!$H$57,IF(G86=4,'fancy pants code'!$H$58,IF(G86=5,'fancy pants code'!$H$59,IF(G86=6,'fancy pants code'!$H$60,IF(G86=7,'fancy pants code'!$H$61,IF(G86=8,'fancy pants code'!$H$62,0))))))))</f>
        <v>0</v>
      </c>
      <c r="AA86" s="167">
        <f>IF(I86=1,'fancy pants code'!$H$55,IF(I86=2,'fancy pants code'!$H$56,IF(I86=3,'fancy pants code'!$H$57,IF(I86=4,'fancy pants code'!$H$58,IF(I86=5,'fancy pants code'!$H$59,IF(I86=6,'fancy pants code'!$H$60,IF(I86=7,'fancy pants code'!$H$61,IF(I86=8,'fancy pants code'!$H$62,0))))))))</f>
        <v>0</v>
      </c>
      <c r="AB86" s="167">
        <f>IF(J86=1,'fancy pants code'!$H$55,IF(J86=2,'fancy pants code'!$H$56,IF(J86=3,'fancy pants code'!$H$57,IF(J86=4,'fancy pants code'!$H$58,IF(J86=5,'fancy pants code'!$H$59,IF(J86=6,'fancy pants code'!$H$60,IF(J86=7,'fancy pants code'!$H$61,IF(J86=8,'fancy pants code'!$H$62,0))))))))</f>
        <v>0</v>
      </c>
      <c r="AC86" s="167">
        <f>IF(K86=1,'fancy pants code'!$H$55,IF(K86=2,'fancy pants code'!$H$56,IF(K86=3,'fancy pants code'!$H$57,IF(K86=4,'fancy pants code'!$H$58,IF(K86=5,'fancy pants code'!$H$59,IF(K86=6,'fancy pants code'!$H$60,IF(K86=7,'fancy pants code'!$H$61,IF(K86=8,'fancy pants code'!$H$62,0))))))))</f>
        <v>0</v>
      </c>
      <c r="AD86" s="167">
        <f>IF(L86=1,'fancy pants code'!$H$55,IF(L86=2,'fancy pants code'!$H$56,IF(L86=3,'fancy pants code'!$H$57,IF(L86=4,'fancy pants code'!$H$58,IF(L86=5,'fancy pants code'!$H$59,IF(L86=6,'fancy pants code'!$H$60,IF(L86=7,'fancy pants code'!$H$61,IF(L86=8,'fancy pants code'!$H$62,0))))))))</f>
        <v>0</v>
      </c>
      <c r="AE86" s="167">
        <f>IF(M86=1,'fancy pants code'!$H$55,IF(M86=2,'fancy pants code'!$H$56,IF(M86=3,'fancy pants code'!$H$57,IF(M86=4,'fancy pants code'!$H$58,IF(M86=5,'fancy pants code'!$H$59,IF(M86=6,'fancy pants code'!$H$60,IF(M86=7,'fancy pants code'!$H$61,IF(M86=8,'fancy pants code'!$H$62,0))))))))</f>
        <v>0</v>
      </c>
      <c r="AF86" s="168">
        <f>IF(O86=1,'fancy pants code'!$H$55,IF(O86=2,'fancy pants code'!$H$56,IF(O86=3,'fancy pants code'!$H$57,IF(O86=4,'fancy pants code'!$H$58,IF(O86=5,'fancy pants code'!$H$59,IF(O86=6,'fancy pants code'!$H$60,IF(O86=7,'fancy pants code'!$H$61,IF(O86=8,'fancy pants code'!$H$62,0))))))))</f>
        <v>0</v>
      </c>
      <c r="AG86" s="168">
        <f>IF(P86=1,'fancy pants code'!$H$55,IF(P86=2,'fancy pants code'!$H$56,IF(P86=3,'fancy pants code'!$H$57,IF(P86=4,'fancy pants code'!$H$58,IF(P86=5,'fancy pants code'!$H$59,IF(P86=6,'fancy pants code'!$H$60,IF(P86=7,'fancy pants code'!$H$61,IF(P86=8,'fancy pants code'!$H$62,0))))))))</f>
        <v>0</v>
      </c>
      <c r="AH86" s="168">
        <f>IF(Q86=1,'fancy pants code'!$H$55,IF(Q86=2,'fancy pants code'!$H$56,IF(Q86=3,'fancy pants code'!$H$57,IF(Q86=4,'fancy pants code'!$H$58,IF(Q86=5,'fancy pants code'!$H$59,IF(Q86=6,'fancy pants code'!$H$60,IF(Q86=7,'fancy pants code'!$H$61,IF(Q86=8,'fancy pants code'!$H$62,0))))))))</f>
        <v>0</v>
      </c>
      <c r="AI86" s="168">
        <f>IF(R86=1,'fancy pants code'!$H$55,IF(R86=2,'fancy pants code'!$H$56,IF(R86=3,'fancy pants code'!$H$57,IF(R86=4,'fancy pants code'!$H$58,IF(R86=5,'fancy pants code'!$H$59,IF(R86=6,'fancy pants code'!$H$60,IF(R86=7,'fancy pants code'!$H$61,IF(R86=8,'fancy pants code'!$H$62,0))))))))</f>
        <v>0</v>
      </c>
      <c r="AJ86" s="168">
        <f>IF(S86=1,'fancy pants code'!$H$55,IF(S86=2,'fancy pants code'!$H$56,IF(S86=3,'fancy pants code'!$H$57,IF(S86=4,'fancy pants code'!$H$58,IF(S86=5,'fancy pants code'!$H$59,IF(S86=6,'fancy pants code'!$H$60,IF(S86=7,'fancy pants code'!$H$61,IF(S86=8,'fancy pants code'!$H$62,0))))))))</f>
        <v>0</v>
      </c>
      <c r="AK86" s="140">
        <f t="shared" si="24"/>
        <v>0</v>
      </c>
    </row>
    <row r="87" spans="1:37" s="127" customFormat="1" x14ac:dyDescent="0.2">
      <c r="A87" s="49">
        <f t="shared" si="20"/>
        <v>10</v>
      </c>
      <c r="B87" s="103" t="str">
        <f t="shared" si="20"/>
        <v>c rider 10</v>
      </c>
      <c r="C87" s="211"/>
      <c r="D87" s="212"/>
      <c r="E87" s="212"/>
      <c r="F87" s="212"/>
      <c r="G87" s="212"/>
      <c r="H87" s="200">
        <f t="shared" si="21"/>
        <v>0</v>
      </c>
      <c r="I87" s="211"/>
      <c r="J87" s="212"/>
      <c r="K87" s="212"/>
      <c r="L87" s="212"/>
      <c r="M87" s="212"/>
      <c r="N87" s="200">
        <f t="shared" si="22"/>
        <v>0</v>
      </c>
      <c r="O87" s="211"/>
      <c r="P87" s="212"/>
      <c r="Q87" s="212"/>
      <c r="R87" s="212"/>
      <c r="S87" s="212"/>
      <c r="T87" s="200">
        <f t="shared" si="23"/>
        <v>0</v>
      </c>
      <c r="U87" s="23"/>
      <c r="V87" s="169">
        <f>IF(C87=1,'fancy pants code'!$H$55,IF(C87=2,'fancy pants code'!$H$56,IF(C87=3,'fancy pants code'!$H$57,IF(C87=4,'fancy pants code'!$H$58,IF(C87=5,'fancy pants code'!$H$59,IF(C87=6,'fancy pants code'!$H$60,IF(C87=7,'fancy pants code'!$H$61,IF(C87=8,'fancy pants code'!$H$62,0))))))))</f>
        <v>0</v>
      </c>
      <c r="W87" s="169">
        <f>IF(D87=1,'fancy pants code'!$H$55,IF(D87=2,'fancy pants code'!$H$56,IF(D87=3,'fancy pants code'!$H$57,IF(D87=4,'fancy pants code'!$H$58,IF(D87=5,'fancy pants code'!$H$59,IF(D87=6,'fancy pants code'!$H$60,IF(D87=7,'fancy pants code'!$H$61,IF(D87=8,'fancy pants code'!$H$62,0))))))))</f>
        <v>0</v>
      </c>
      <c r="X87" s="169">
        <f>IF(E87=1,'fancy pants code'!$H$55,IF(E87=2,'fancy pants code'!$H$56,IF(E87=3,'fancy pants code'!$H$57,IF(E87=4,'fancy pants code'!$H$58,IF(E87=5,'fancy pants code'!$H$59,IF(E87=6,'fancy pants code'!$H$60,IF(E87=7,'fancy pants code'!$H$61,IF(E87=8,'fancy pants code'!$H$62,0))))))))</f>
        <v>0</v>
      </c>
      <c r="Y87" s="169">
        <f>IF(F87=1,'fancy pants code'!$H$55,IF(F87=2,'fancy pants code'!$H$56,IF(F87=3,'fancy pants code'!$H$57,IF(F87=4,'fancy pants code'!$H$58,IF(F87=5,'fancy pants code'!$H$59,IF(F87=6,'fancy pants code'!$H$60,IF(F87=7,'fancy pants code'!$H$61,IF(F87=8,'fancy pants code'!$H$62,0))))))))</f>
        <v>0</v>
      </c>
      <c r="Z87" s="169">
        <f>IF(G87=1,'fancy pants code'!$H$55,IF(G87=2,'fancy pants code'!$H$56,IF(G87=3,'fancy pants code'!$H$57,IF(G87=4,'fancy pants code'!$H$58,IF(G87=5,'fancy pants code'!$H$59,IF(G87=6,'fancy pants code'!$H$60,IF(G87=7,'fancy pants code'!$H$61,IF(G87=8,'fancy pants code'!$H$62,0))))))))</f>
        <v>0</v>
      </c>
      <c r="AA87" s="167">
        <f>IF(I87=1,'fancy pants code'!$H$55,IF(I87=2,'fancy pants code'!$H$56,IF(I87=3,'fancy pants code'!$H$57,IF(I87=4,'fancy pants code'!$H$58,IF(I87=5,'fancy pants code'!$H$59,IF(I87=6,'fancy pants code'!$H$60,IF(I87=7,'fancy pants code'!$H$61,IF(I87=8,'fancy pants code'!$H$62,0))))))))</f>
        <v>0</v>
      </c>
      <c r="AB87" s="167">
        <f>IF(J87=1,'fancy pants code'!$H$55,IF(J87=2,'fancy pants code'!$H$56,IF(J87=3,'fancy pants code'!$H$57,IF(J87=4,'fancy pants code'!$H$58,IF(J87=5,'fancy pants code'!$H$59,IF(J87=6,'fancy pants code'!$H$60,IF(J87=7,'fancy pants code'!$H$61,IF(J87=8,'fancy pants code'!$H$62,0))))))))</f>
        <v>0</v>
      </c>
      <c r="AC87" s="167">
        <f>IF(K87=1,'fancy pants code'!$H$55,IF(K87=2,'fancy pants code'!$H$56,IF(K87=3,'fancy pants code'!$H$57,IF(K87=4,'fancy pants code'!$H$58,IF(K87=5,'fancy pants code'!$H$59,IF(K87=6,'fancy pants code'!$H$60,IF(K87=7,'fancy pants code'!$H$61,IF(K87=8,'fancy pants code'!$H$62,0))))))))</f>
        <v>0</v>
      </c>
      <c r="AD87" s="167">
        <f>IF(L87=1,'fancy pants code'!$H$55,IF(L87=2,'fancy pants code'!$H$56,IF(L87=3,'fancy pants code'!$H$57,IF(L87=4,'fancy pants code'!$H$58,IF(L87=5,'fancy pants code'!$H$59,IF(L87=6,'fancy pants code'!$H$60,IF(L87=7,'fancy pants code'!$H$61,IF(L87=8,'fancy pants code'!$H$62,0))))))))</f>
        <v>0</v>
      </c>
      <c r="AE87" s="167">
        <f>IF(M87=1,'fancy pants code'!$H$55,IF(M87=2,'fancy pants code'!$H$56,IF(M87=3,'fancy pants code'!$H$57,IF(M87=4,'fancy pants code'!$H$58,IF(M87=5,'fancy pants code'!$H$59,IF(M87=6,'fancy pants code'!$H$60,IF(M87=7,'fancy pants code'!$H$61,IF(M87=8,'fancy pants code'!$H$62,0))))))))</f>
        <v>0</v>
      </c>
      <c r="AF87" s="168">
        <f>IF(O87=1,'fancy pants code'!$H$55,IF(O87=2,'fancy pants code'!$H$56,IF(O87=3,'fancy pants code'!$H$57,IF(O87=4,'fancy pants code'!$H$58,IF(O87=5,'fancy pants code'!$H$59,IF(O87=6,'fancy pants code'!$H$60,IF(O87=7,'fancy pants code'!$H$61,IF(O87=8,'fancy pants code'!$H$62,0))))))))</f>
        <v>0</v>
      </c>
      <c r="AG87" s="168">
        <f>IF(P87=1,'fancy pants code'!$H$55,IF(P87=2,'fancy pants code'!$H$56,IF(P87=3,'fancy pants code'!$H$57,IF(P87=4,'fancy pants code'!$H$58,IF(P87=5,'fancy pants code'!$H$59,IF(P87=6,'fancy pants code'!$H$60,IF(P87=7,'fancy pants code'!$H$61,IF(P87=8,'fancy pants code'!$H$62,0))))))))</f>
        <v>0</v>
      </c>
      <c r="AH87" s="168">
        <f>IF(Q87=1,'fancy pants code'!$H$55,IF(Q87=2,'fancy pants code'!$H$56,IF(Q87=3,'fancy pants code'!$H$57,IF(Q87=4,'fancy pants code'!$H$58,IF(Q87=5,'fancy pants code'!$H$59,IF(Q87=6,'fancy pants code'!$H$60,IF(Q87=7,'fancy pants code'!$H$61,IF(Q87=8,'fancy pants code'!$H$62,0))))))))</f>
        <v>0</v>
      </c>
      <c r="AI87" s="168">
        <f>IF(R87=1,'fancy pants code'!$H$55,IF(R87=2,'fancy pants code'!$H$56,IF(R87=3,'fancy pants code'!$H$57,IF(R87=4,'fancy pants code'!$H$58,IF(R87=5,'fancy pants code'!$H$59,IF(R87=6,'fancy pants code'!$H$60,IF(R87=7,'fancy pants code'!$H$61,IF(R87=8,'fancy pants code'!$H$62,0))))))))</f>
        <v>0</v>
      </c>
      <c r="AJ87" s="168">
        <f>IF(S87=1,'fancy pants code'!$H$55,IF(S87=2,'fancy pants code'!$H$56,IF(S87=3,'fancy pants code'!$H$57,IF(S87=4,'fancy pants code'!$H$58,IF(S87=5,'fancy pants code'!$H$59,IF(S87=6,'fancy pants code'!$H$60,IF(S87=7,'fancy pants code'!$H$61,IF(S87=8,'fancy pants code'!$H$62,0))))))))</f>
        <v>0</v>
      </c>
      <c r="AK87" s="140">
        <f t="shared" si="24"/>
        <v>0</v>
      </c>
    </row>
    <row r="88" spans="1:37" s="127" customFormat="1" x14ac:dyDescent="0.2">
      <c r="A88" s="49">
        <f t="shared" si="20"/>
        <v>11</v>
      </c>
      <c r="B88" s="103" t="str">
        <f t="shared" si="20"/>
        <v>c rider 11</v>
      </c>
      <c r="C88" s="211"/>
      <c r="D88" s="212"/>
      <c r="E88" s="212"/>
      <c r="F88" s="212"/>
      <c r="G88" s="212"/>
      <c r="H88" s="200">
        <f t="shared" si="21"/>
        <v>0</v>
      </c>
      <c r="I88" s="211"/>
      <c r="J88" s="212"/>
      <c r="K88" s="212"/>
      <c r="L88" s="212"/>
      <c r="M88" s="212"/>
      <c r="N88" s="200">
        <f t="shared" si="22"/>
        <v>0</v>
      </c>
      <c r="O88" s="211"/>
      <c r="P88" s="212"/>
      <c r="Q88" s="212"/>
      <c r="R88" s="212"/>
      <c r="S88" s="212"/>
      <c r="T88" s="200">
        <f t="shared" si="23"/>
        <v>0</v>
      </c>
      <c r="U88" s="23"/>
      <c r="V88" s="169">
        <f>IF(C88=1,'fancy pants code'!$H$55,IF(C88=2,'fancy pants code'!$H$56,IF(C88=3,'fancy pants code'!$H$57,IF(C88=4,'fancy pants code'!$H$58,IF(C88=5,'fancy pants code'!$H$59,IF(C88=6,'fancy pants code'!$H$60,IF(C88=7,'fancy pants code'!$H$61,IF(C88=8,'fancy pants code'!$H$62,0))))))))</f>
        <v>0</v>
      </c>
      <c r="W88" s="169">
        <f>IF(D88=1,'fancy pants code'!$H$55,IF(D88=2,'fancy pants code'!$H$56,IF(D88=3,'fancy pants code'!$H$57,IF(D88=4,'fancy pants code'!$H$58,IF(D88=5,'fancy pants code'!$H$59,IF(D88=6,'fancy pants code'!$H$60,IF(D88=7,'fancy pants code'!$H$61,IF(D88=8,'fancy pants code'!$H$62,0))))))))</f>
        <v>0</v>
      </c>
      <c r="X88" s="169">
        <f>IF(E88=1,'fancy pants code'!$H$55,IF(E88=2,'fancy pants code'!$H$56,IF(E88=3,'fancy pants code'!$H$57,IF(E88=4,'fancy pants code'!$H$58,IF(E88=5,'fancy pants code'!$H$59,IF(E88=6,'fancy pants code'!$H$60,IF(E88=7,'fancy pants code'!$H$61,IF(E88=8,'fancy pants code'!$H$62,0))))))))</f>
        <v>0</v>
      </c>
      <c r="Y88" s="169">
        <f>IF(F88=1,'fancy pants code'!$H$55,IF(F88=2,'fancy pants code'!$H$56,IF(F88=3,'fancy pants code'!$H$57,IF(F88=4,'fancy pants code'!$H$58,IF(F88=5,'fancy pants code'!$H$59,IF(F88=6,'fancy pants code'!$H$60,IF(F88=7,'fancy pants code'!$H$61,IF(F88=8,'fancy pants code'!$H$62,0))))))))</f>
        <v>0</v>
      </c>
      <c r="Z88" s="169">
        <f>IF(G88=1,'fancy pants code'!$H$55,IF(G88=2,'fancy pants code'!$H$56,IF(G88=3,'fancy pants code'!$H$57,IF(G88=4,'fancy pants code'!$H$58,IF(G88=5,'fancy pants code'!$H$59,IF(G88=6,'fancy pants code'!$H$60,IF(G88=7,'fancy pants code'!$H$61,IF(G88=8,'fancy pants code'!$H$62,0))))))))</f>
        <v>0</v>
      </c>
      <c r="AA88" s="167">
        <f>IF(I88=1,'fancy pants code'!$H$55,IF(I88=2,'fancy pants code'!$H$56,IF(I88=3,'fancy pants code'!$H$57,IF(I88=4,'fancy pants code'!$H$58,IF(I88=5,'fancy pants code'!$H$59,IF(I88=6,'fancy pants code'!$H$60,IF(I88=7,'fancy pants code'!$H$61,IF(I88=8,'fancy pants code'!$H$62,0))))))))</f>
        <v>0</v>
      </c>
      <c r="AB88" s="167">
        <f>IF(J88=1,'fancy pants code'!$H$55,IF(J88=2,'fancy pants code'!$H$56,IF(J88=3,'fancy pants code'!$H$57,IF(J88=4,'fancy pants code'!$H$58,IF(J88=5,'fancy pants code'!$H$59,IF(J88=6,'fancy pants code'!$H$60,IF(J88=7,'fancy pants code'!$H$61,IF(J88=8,'fancy pants code'!$H$62,0))))))))</f>
        <v>0</v>
      </c>
      <c r="AC88" s="167">
        <f>IF(K88=1,'fancy pants code'!$H$55,IF(K88=2,'fancy pants code'!$H$56,IF(K88=3,'fancy pants code'!$H$57,IF(K88=4,'fancy pants code'!$H$58,IF(K88=5,'fancy pants code'!$H$59,IF(K88=6,'fancy pants code'!$H$60,IF(K88=7,'fancy pants code'!$H$61,IF(K88=8,'fancy pants code'!$H$62,0))))))))</f>
        <v>0</v>
      </c>
      <c r="AD88" s="167">
        <f>IF(L88=1,'fancy pants code'!$H$55,IF(L88=2,'fancy pants code'!$H$56,IF(L88=3,'fancy pants code'!$H$57,IF(L88=4,'fancy pants code'!$H$58,IF(L88=5,'fancy pants code'!$H$59,IF(L88=6,'fancy pants code'!$H$60,IF(L88=7,'fancy pants code'!$H$61,IF(L88=8,'fancy pants code'!$H$62,0))))))))</f>
        <v>0</v>
      </c>
      <c r="AE88" s="167">
        <f>IF(M88=1,'fancy pants code'!$H$55,IF(M88=2,'fancy pants code'!$H$56,IF(M88=3,'fancy pants code'!$H$57,IF(M88=4,'fancy pants code'!$H$58,IF(M88=5,'fancy pants code'!$H$59,IF(M88=6,'fancy pants code'!$H$60,IF(M88=7,'fancy pants code'!$H$61,IF(M88=8,'fancy pants code'!$H$62,0))))))))</f>
        <v>0</v>
      </c>
      <c r="AF88" s="168">
        <f>IF(O88=1,'fancy pants code'!$H$55,IF(O88=2,'fancy pants code'!$H$56,IF(O88=3,'fancy pants code'!$H$57,IF(O88=4,'fancy pants code'!$H$58,IF(O88=5,'fancy pants code'!$H$59,IF(O88=6,'fancy pants code'!$H$60,IF(O88=7,'fancy pants code'!$H$61,IF(O88=8,'fancy pants code'!$H$62,0))))))))</f>
        <v>0</v>
      </c>
      <c r="AG88" s="168">
        <f>IF(P88=1,'fancy pants code'!$H$55,IF(P88=2,'fancy pants code'!$H$56,IF(P88=3,'fancy pants code'!$H$57,IF(P88=4,'fancy pants code'!$H$58,IF(P88=5,'fancy pants code'!$H$59,IF(P88=6,'fancy pants code'!$H$60,IF(P88=7,'fancy pants code'!$H$61,IF(P88=8,'fancy pants code'!$H$62,0))))))))</f>
        <v>0</v>
      </c>
      <c r="AH88" s="168">
        <f>IF(Q88=1,'fancy pants code'!$H$55,IF(Q88=2,'fancy pants code'!$H$56,IF(Q88=3,'fancy pants code'!$H$57,IF(Q88=4,'fancy pants code'!$H$58,IF(Q88=5,'fancy pants code'!$H$59,IF(Q88=6,'fancy pants code'!$H$60,IF(Q88=7,'fancy pants code'!$H$61,IF(Q88=8,'fancy pants code'!$H$62,0))))))))</f>
        <v>0</v>
      </c>
      <c r="AI88" s="168">
        <f>IF(R88=1,'fancy pants code'!$H$55,IF(R88=2,'fancy pants code'!$H$56,IF(R88=3,'fancy pants code'!$H$57,IF(R88=4,'fancy pants code'!$H$58,IF(R88=5,'fancy pants code'!$H$59,IF(R88=6,'fancy pants code'!$H$60,IF(R88=7,'fancy pants code'!$H$61,IF(R88=8,'fancy pants code'!$H$62,0))))))))</f>
        <v>0</v>
      </c>
      <c r="AJ88" s="168">
        <f>IF(S88=1,'fancy pants code'!$H$55,IF(S88=2,'fancy pants code'!$H$56,IF(S88=3,'fancy pants code'!$H$57,IF(S88=4,'fancy pants code'!$H$58,IF(S88=5,'fancy pants code'!$H$59,IF(S88=6,'fancy pants code'!$H$60,IF(S88=7,'fancy pants code'!$H$61,IF(S88=8,'fancy pants code'!$H$62,0))))))))</f>
        <v>0</v>
      </c>
      <c r="AK88" s="140">
        <f t="shared" si="24"/>
        <v>0</v>
      </c>
    </row>
    <row r="89" spans="1:37" s="127" customFormat="1" x14ac:dyDescent="0.2">
      <c r="A89" s="49">
        <f t="shared" si="20"/>
        <v>12</v>
      </c>
      <c r="B89" s="103" t="str">
        <f t="shared" si="20"/>
        <v>c rider 12</v>
      </c>
      <c r="C89" s="211"/>
      <c r="D89" s="212"/>
      <c r="E89" s="212"/>
      <c r="F89" s="212"/>
      <c r="G89" s="212"/>
      <c r="H89" s="200">
        <f t="shared" si="21"/>
        <v>0</v>
      </c>
      <c r="I89" s="211"/>
      <c r="J89" s="212"/>
      <c r="K89" s="212"/>
      <c r="L89" s="212"/>
      <c r="M89" s="212"/>
      <c r="N89" s="200">
        <f t="shared" si="22"/>
        <v>0</v>
      </c>
      <c r="O89" s="211"/>
      <c r="P89" s="212"/>
      <c r="Q89" s="212"/>
      <c r="R89" s="212"/>
      <c r="S89" s="212"/>
      <c r="T89" s="200">
        <f t="shared" si="23"/>
        <v>0</v>
      </c>
      <c r="U89" s="23"/>
      <c r="V89" s="169">
        <f>IF(C89=1,'fancy pants code'!$H$55,IF(C89=2,'fancy pants code'!$H$56,IF(C89=3,'fancy pants code'!$H$57,IF(C89=4,'fancy pants code'!$H$58,IF(C89=5,'fancy pants code'!$H$59,IF(C89=6,'fancy pants code'!$H$60,IF(C89=7,'fancy pants code'!$H$61,IF(C89=8,'fancy pants code'!$H$62,0))))))))</f>
        <v>0</v>
      </c>
      <c r="W89" s="169">
        <f>IF(D89=1,'fancy pants code'!$H$55,IF(D89=2,'fancy pants code'!$H$56,IF(D89=3,'fancy pants code'!$H$57,IF(D89=4,'fancy pants code'!$H$58,IF(D89=5,'fancy pants code'!$H$59,IF(D89=6,'fancy pants code'!$H$60,IF(D89=7,'fancy pants code'!$H$61,IF(D89=8,'fancy pants code'!$H$62,0))))))))</f>
        <v>0</v>
      </c>
      <c r="X89" s="169">
        <f>IF(E89=1,'fancy pants code'!$H$55,IF(E89=2,'fancy pants code'!$H$56,IF(E89=3,'fancy pants code'!$H$57,IF(E89=4,'fancy pants code'!$H$58,IF(E89=5,'fancy pants code'!$H$59,IF(E89=6,'fancy pants code'!$H$60,IF(E89=7,'fancy pants code'!$H$61,IF(E89=8,'fancy pants code'!$H$62,0))))))))</f>
        <v>0</v>
      </c>
      <c r="Y89" s="169">
        <f>IF(F89=1,'fancy pants code'!$H$55,IF(F89=2,'fancy pants code'!$H$56,IF(F89=3,'fancy pants code'!$H$57,IF(F89=4,'fancy pants code'!$H$58,IF(F89=5,'fancy pants code'!$H$59,IF(F89=6,'fancy pants code'!$H$60,IF(F89=7,'fancy pants code'!$H$61,IF(F89=8,'fancy pants code'!$H$62,0))))))))</f>
        <v>0</v>
      </c>
      <c r="Z89" s="169">
        <f>IF(G89=1,'fancy pants code'!$H$55,IF(G89=2,'fancy pants code'!$H$56,IF(G89=3,'fancy pants code'!$H$57,IF(G89=4,'fancy pants code'!$H$58,IF(G89=5,'fancy pants code'!$H$59,IF(G89=6,'fancy pants code'!$H$60,IF(G89=7,'fancy pants code'!$H$61,IF(G89=8,'fancy pants code'!$H$62,0))))))))</f>
        <v>0</v>
      </c>
      <c r="AA89" s="167">
        <f>IF(I89=1,'fancy pants code'!$H$55,IF(I89=2,'fancy pants code'!$H$56,IF(I89=3,'fancy pants code'!$H$57,IF(I89=4,'fancy pants code'!$H$58,IF(I89=5,'fancy pants code'!$H$59,IF(I89=6,'fancy pants code'!$H$60,IF(I89=7,'fancy pants code'!$H$61,IF(I89=8,'fancy pants code'!$H$62,0))))))))</f>
        <v>0</v>
      </c>
      <c r="AB89" s="167">
        <f>IF(J89=1,'fancy pants code'!$H$55,IF(J89=2,'fancy pants code'!$H$56,IF(J89=3,'fancy pants code'!$H$57,IF(J89=4,'fancy pants code'!$H$58,IF(J89=5,'fancy pants code'!$H$59,IF(J89=6,'fancy pants code'!$H$60,IF(J89=7,'fancy pants code'!$H$61,IF(J89=8,'fancy pants code'!$H$62,0))))))))</f>
        <v>0</v>
      </c>
      <c r="AC89" s="167">
        <f>IF(K89=1,'fancy pants code'!$H$55,IF(K89=2,'fancy pants code'!$H$56,IF(K89=3,'fancy pants code'!$H$57,IF(K89=4,'fancy pants code'!$H$58,IF(K89=5,'fancy pants code'!$H$59,IF(K89=6,'fancy pants code'!$H$60,IF(K89=7,'fancy pants code'!$H$61,IF(K89=8,'fancy pants code'!$H$62,0))))))))</f>
        <v>0</v>
      </c>
      <c r="AD89" s="167">
        <f>IF(L89=1,'fancy pants code'!$H$55,IF(L89=2,'fancy pants code'!$H$56,IF(L89=3,'fancy pants code'!$H$57,IF(L89=4,'fancy pants code'!$H$58,IF(L89=5,'fancy pants code'!$H$59,IF(L89=6,'fancy pants code'!$H$60,IF(L89=7,'fancy pants code'!$H$61,IF(L89=8,'fancy pants code'!$H$62,0))))))))</f>
        <v>0</v>
      </c>
      <c r="AE89" s="167">
        <f>IF(M89=1,'fancy pants code'!$H$55,IF(M89=2,'fancy pants code'!$H$56,IF(M89=3,'fancy pants code'!$H$57,IF(M89=4,'fancy pants code'!$H$58,IF(M89=5,'fancy pants code'!$H$59,IF(M89=6,'fancy pants code'!$H$60,IF(M89=7,'fancy pants code'!$H$61,IF(M89=8,'fancy pants code'!$H$62,0))))))))</f>
        <v>0</v>
      </c>
      <c r="AF89" s="168">
        <f>IF(O89=1,'fancy pants code'!$H$55,IF(O89=2,'fancy pants code'!$H$56,IF(O89=3,'fancy pants code'!$H$57,IF(O89=4,'fancy pants code'!$H$58,IF(O89=5,'fancy pants code'!$H$59,IF(O89=6,'fancy pants code'!$H$60,IF(O89=7,'fancy pants code'!$H$61,IF(O89=8,'fancy pants code'!$H$62,0))))))))</f>
        <v>0</v>
      </c>
      <c r="AG89" s="168">
        <f>IF(P89=1,'fancy pants code'!$H$55,IF(P89=2,'fancy pants code'!$H$56,IF(P89=3,'fancy pants code'!$H$57,IF(P89=4,'fancy pants code'!$H$58,IF(P89=5,'fancy pants code'!$H$59,IF(P89=6,'fancy pants code'!$H$60,IF(P89=7,'fancy pants code'!$H$61,IF(P89=8,'fancy pants code'!$H$62,0))))))))</f>
        <v>0</v>
      </c>
      <c r="AH89" s="168">
        <f>IF(Q89=1,'fancy pants code'!$H$55,IF(Q89=2,'fancy pants code'!$H$56,IF(Q89=3,'fancy pants code'!$H$57,IF(Q89=4,'fancy pants code'!$H$58,IF(Q89=5,'fancy pants code'!$H$59,IF(Q89=6,'fancy pants code'!$H$60,IF(Q89=7,'fancy pants code'!$H$61,IF(Q89=8,'fancy pants code'!$H$62,0))))))))</f>
        <v>0</v>
      </c>
      <c r="AI89" s="168">
        <f>IF(R89=1,'fancy pants code'!$H$55,IF(R89=2,'fancy pants code'!$H$56,IF(R89=3,'fancy pants code'!$H$57,IF(R89=4,'fancy pants code'!$H$58,IF(R89=5,'fancy pants code'!$H$59,IF(R89=6,'fancy pants code'!$H$60,IF(R89=7,'fancy pants code'!$H$61,IF(R89=8,'fancy pants code'!$H$62,0))))))))</f>
        <v>0</v>
      </c>
      <c r="AJ89" s="168">
        <f>IF(S89=1,'fancy pants code'!$H$55,IF(S89=2,'fancy pants code'!$H$56,IF(S89=3,'fancy pants code'!$H$57,IF(S89=4,'fancy pants code'!$H$58,IF(S89=5,'fancy pants code'!$H$59,IF(S89=6,'fancy pants code'!$H$60,IF(S89=7,'fancy pants code'!$H$61,IF(S89=8,'fancy pants code'!$H$62,0))))))))</f>
        <v>0</v>
      </c>
      <c r="AK89" s="140">
        <f t="shared" si="24"/>
        <v>0</v>
      </c>
    </row>
    <row r="90" spans="1:37" s="127" customFormat="1" x14ac:dyDescent="0.2">
      <c r="A90" s="49">
        <f t="shared" si="20"/>
        <v>13</v>
      </c>
      <c r="B90" s="103" t="str">
        <f t="shared" si="20"/>
        <v>c rider 13</v>
      </c>
      <c r="C90" s="211"/>
      <c r="D90" s="212"/>
      <c r="E90" s="212"/>
      <c r="F90" s="212"/>
      <c r="G90" s="212"/>
      <c r="H90" s="200">
        <f t="shared" si="21"/>
        <v>0</v>
      </c>
      <c r="I90" s="211"/>
      <c r="J90" s="212"/>
      <c r="K90" s="212"/>
      <c r="L90" s="212"/>
      <c r="M90" s="212"/>
      <c r="N90" s="200">
        <f t="shared" si="22"/>
        <v>0</v>
      </c>
      <c r="O90" s="211"/>
      <c r="P90" s="212"/>
      <c r="Q90" s="212"/>
      <c r="R90" s="212"/>
      <c r="S90" s="212"/>
      <c r="T90" s="200">
        <f t="shared" si="23"/>
        <v>0</v>
      </c>
      <c r="U90" s="23"/>
      <c r="V90" s="169">
        <f>IF(C90=1,'fancy pants code'!$H$55,IF(C90=2,'fancy pants code'!$H$56,IF(C90=3,'fancy pants code'!$H$57,IF(C90=4,'fancy pants code'!$H$58,IF(C90=5,'fancy pants code'!$H$59,IF(C90=6,'fancy pants code'!$H$60,IF(C90=7,'fancy pants code'!$H$61,IF(C90=8,'fancy pants code'!$H$62,0))))))))</f>
        <v>0</v>
      </c>
      <c r="W90" s="169">
        <f>IF(D90=1,'fancy pants code'!$H$55,IF(D90=2,'fancy pants code'!$H$56,IF(D90=3,'fancy pants code'!$H$57,IF(D90=4,'fancy pants code'!$H$58,IF(D90=5,'fancy pants code'!$H$59,IF(D90=6,'fancy pants code'!$H$60,IF(D90=7,'fancy pants code'!$H$61,IF(D90=8,'fancy pants code'!$H$62,0))))))))</f>
        <v>0</v>
      </c>
      <c r="X90" s="169">
        <f>IF(E90=1,'fancy pants code'!$H$55,IF(E90=2,'fancy pants code'!$H$56,IF(E90=3,'fancy pants code'!$H$57,IF(E90=4,'fancy pants code'!$H$58,IF(E90=5,'fancy pants code'!$H$59,IF(E90=6,'fancy pants code'!$H$60,IF(E90=7,'fancy pants code'!$H$61,IF(E90=8,'fancy pants code'!$H$62,0))))))))</f>
        <v>0</v>
      </c>
      <c r="Y90" s="169">
        <f>IF(F90=1,'fancy pants code'!$H$55,IF(F90=2,'fancy pants code'!$H$56,IF(F90=3,'fancy pants code'!$H$57,IF(F90=4,'fancy pants code'!$H$58,IF(F90=5,'fancy pants code'!$H$59,IF(F90=6,'fancy pants code'!$H$60,IF(F90=7,'fancy pants code'!$H$61,IF(F90=8,'fancy pants code'!$H$62,0))))))))</f>
        <v>0</v>
      </c>
      <c r="Z90" s="169">
        <f>IF(G90=1,'fancy pants code'!$H$55,IF(G90=2,'fancy pants code'!$H$56,IF(G90=3,'fancy pants code'!$H$57,IF(G90=4,'fancy pants code'!$H$58,IF(G90=5,'fancy pants code'!$H$59,IF(G90=6,'fancy pants code'!$H$60,IF(G90=7,'fancy pants code'!$H$61,IF(G90=8,'fancy pants code'!$H$62,0))))))))</f>
        <v>0</v>
      </c>
      <c r="AA90" s="167">
        <f>IF(I90=1,'fancy pants code'!$H$55,IF(I90=2,'fancy pants code'!$H$56,IF(I90=3,'fancy pants code'!$H$57,IF(I90=4,'fancy pants code'!$H$58,IF(I90=5,'fancy pants code'!$H$59,IF(I90=6,'fancy pants code'!$H$60,IF(I90=7,'fancy pants code'!$H$61,IF(I90=8,'fancy pants code'!$H$62,0))))))))</f>
        <v>0</v>
      </c>
      <c r="AB90" s="167">
        <f>IF(J90=1,'fancy pants code'!$H$55,IF(J90=2,'fancy pants code'!$H$56,IF(J90=3,'fancy pants code'!$H$57,IF(J90=4,'fancy pants code'!$H$58,IF(J90=5,'fancy pants code'!$H$59,IF(J90=6,'fancy pants code'!$H$60,IF(J90=7,'fancy pants code'!$H$61,IF(J90=8,'fancy pants code'!$H$62,0))))))))</f>
        <v>0</v>
      </c>
      <c r="AC90" s="167">
        <f>IF(K90=1,'fancy pants code'!$H$55,IF(K90=2,'fancy pants code'!$H$56,IF(K90=3,'fancy pants code'!$H$57,IF(K90=4,'fancy pants code'!$H$58,IF(K90=5,'fancy pants code'!$H$59,IF(K90=6,'fancy pants code'!$H$60,IF(K90=7,'fancy pants code'!$H$61,IF(K90=8,'fancy pants code'!$H$62,0))))))))</f>
        <v>0</v>
      </c>
      <c r="AD90" s="167">
        <f>IF(L90=1,'fancy pants code'!$H$55,IF(L90=2,'fancy pants code'!$H$56,IF(L90=3,'fancy pants code'!$H$57,IF(L90=4,'fancy pants code'!$H$58,IF(L90=5,'fancy pants code'!$H$59,IF(L90=6,'fancy pants code'!$H$60,IF(L90=7,'fancy pants code'!$H$61,IF(L90=8,'fancy pants code'!$H$62,0))))))))</f>
        <v>0</v>
      </c>
      <c r="AE90" s="167">
        <f>IF(M90=1,'fancy pants code'!$H$55,IF(M90=2,'fancy pants code'!$H$56,IF(M90=3,'fancy pants code'!$H$57,IF(M90=4,'fancy pants code'!$H$58,IF(M90=5,'fancy pants code'!$H$59,IF(M90=6,'fancy pants code'!$H$60,IF(M90=7,'fancy pants code'!$H$61,IF(M90=8,'fancy pants code'!$H$62,0))))))))</f>
        <v>0</v>
      </c>
      <c r="AF90" s="168">
        <f>IF(O90=1,'fancy pants code'!$H$55,IF(O90=2,'fancy pants code'!$H$56,IF(O90=3,'fancy pants code'!$H$57,IF(O90=4,'fancy pants code'!$H$58,IF(O90=5,'fancy pants code'!$H$59,IF(O90=6,'fancy pants code'!$H$60,IF(O90=7,'fancy pants code'!$H$61,IF(O90=8,'fancy pants code'!$H$62,0))))))))</f>
        <v>0</v>
      </c>
      <c r="AG90" s="168">
        <f>IF(P90=1,'fancy pants code'!$H$55,IF(P90=2,'fancy pants code'!$H$56,IF(P90=3,'fancy pants code'!$H$57,IF(P90=4,'fancy pants code'!$H$58,IF(P90=5,'fancy pants code'!$H$59,IF(P90=6,'fancy pants code'!$H$60,IF(P90=7,'fancy pants code'!$H$61,IF(P90=8,'fancy pants code'!$H$62,0))))))))</f>
        <v>0</v>
      </c>
      <c r="AH90" s="168">
        <f>IF(Q90=1,'fancy pants code'!$H$55,IF(Q90=2,'fancy pants code'!$H$56,IF(Q90=3,'fancy pants code'!$H$57,IF(Q90=4,'fancy pants code'!$H$58,IF(Q90=5,'fancy pants code'!$H$59,IF(Q90=6,'fancy pants code'!$H$60,IF(Q90=7,'fancy pants code'!$H$61,IF(Q90=8,'fancy pants code'!$H$62,0))))))))</f>
        <v>0</v>
      </c>
      <c r="AI90" s="168">
        <f>IF(R90=1,'fancy pants code'!$H$55,IF(R90=2,'fancy pants code'!$H$56,IF(R90=3,'fancy pants code'!$H$57,IF(R90=4,'fancy pants code'!$H$58,IF(R90=5,'fancy pants code'!$H$59,IF(R90=6,'fancy pants code'!$H$60,IF(R90=7,'fancy pants code'!$H$61,IF(R90=8,'fancy pants code'!$H$62,0))))))))</f>
        <v>0</v>
      </c>
      <c r="AJ90" s="168">
        <f>IF(S90=1,'fancy pants code'!$H$55,IF(S90=2,'fancy pants code'!$H$56,IF(S90=3,'fancy pants code'!$H$57,IF(S90=4,'fancy pants code'!$H$58,IF(S90=5,'fancy pants code'!$H$59,IF(S90=6,'fancy pants code'!$H$60,IF(S90=7,'fancy pants code'!$H$61,IF(S90=8,'fancy pants code'!$H$62,0))))))))</f>
        <v>0</v>
      </c>
      <c r="AK90" s="140">
        <f t="shared" si="24"/>
        <v>0</v>
      </c>
    </row>
    <row r="91" spans="1:37" s="127" customFormat="1" x14ac:dyDescent="0.2">
      <c r="A91" s="49">
        <f t="shared" si="20"/>
        <v>14</v>
      </c>
      <c r="B91" s="103" t="str">
        <f t="shared" si="20"/>
        <v>c rider 14</v>
      </c>
      <c r="C91" s="211"/>
      <c r="D91" s="212"/>
      <c r="E91" s="212"/>
      <c r="F91" s="212"/>
      <c r="G91" s="212"/>
      <c r="H91" s="200">
        <f t="shared" si="21"/>
        <v>0</v>
      </c>
      <c r="I91" s="211"/>
      <c r="J91" s="212"/>
      <c r="K91" s="212"/>
      <c r="L91" s="212"/>
      <c r="M91" s="212"/>
      <c r="N91" s="200">
        <f t="shared" si="22"/>
        <v>0</v>
      </c>
      <c r="O91" s="211"/>
      <c r="P91" s="212"/>
      <c r="Q91" s="212"/>
      <c r="R91" s="212"/>
      <c r="S91" s="212"/>
      <c r="T91" s="200">
        <f t="shared" si="23"/>
        <v>0</v>
      </c>
      <c r="U91" s="23"/>
      <c r="V91" s="169">
        <f>IF(C91=1,'fancy pants code'!$H$55,IF(C91=2,'fancy pants code'!$H$56,IF(C91=3,'fancy pants code'!$H$57,IF(C91=4,'fancy pants code'!$H$58,IF(C91=5,'fancy pants code'!$H$59,IF(C91=6,'fancy pants code'!$H$60,IF(C91=7,'fancy pants code'!$H$61,IF(C91=8,'fancy pants code'!$H$62,0))))))))</f>
        <v>0</v>
      </c>
      <c r="W91" s="169">
        <f>IF(D91=1,'fancy pants code'!$H$55,IF(D91=2,'fancy pants code'!$H$56,IF(D91=3,'fancy pants code'!$H$57,IF(D91=4,'fancy pants code'!$H$58,IF(D91=5,'fancy pants code'!$H$59,IF(D91=6,'fancy pants code'!$H$60,IF(D91=7,'fancy pants code'!$H$61,IF(D91=8,'fancy pants code'!$H$62,0))))))))</f>
        <v>0</v>
      </c>
      <c r="X91" s="169">
        <f>IF(E91=1,'fancy pants code'!$H$55,IF(E91=2,'fancy pants code'!$H$56,IF(E91=3,'fancy pants code'!$H$57,IF(E91=4,'fancy pants code'!$H$58,IF(E91=5,'fancy pants code'!$H$59,IF(E91=6,'fancy pants code'!$H$60,IF(E91=7,'fancy pants code'!$H$61,IF(E91=8,'fancy pants code'!$H$62,0))))))))</f>
        <v>0</v>
      </c>
      <c r="Y91" s="169">
        <f>IF(F91=1,'fancy pants code'!$H$55,IF(F91=2,'fancy pants code'!$H$56,IF(F91=3,'fancy pants code'!$H$57,IF(F91=4,'fancy pants code'!$H$58,IF(F91=5,'fancy pants code'!$H$59,IF(F91=6,'fancy pants code'!$H$60,IF(F91=7,'fancy pants code'!$H$61,IF(F91=8,'fancy pants code'!$H$62,0))))))))</f>
        <v>0</v>
      </c>
      <c r="Z91" s="169">
        <f>IF(G91=1,'fancy pants code'!$H$55,IF(G91=2,'fancy pants code'!$H$56,IF(G91=3,'fancy pants code'!$H$57,IF(G91=4,'fancy pants code'!$H$58,IF(G91=5,'fancy pants code'!$H$59,IF(G91=6,'fancy pants code'!$H$60,IF(G91=7,'fancy pants code'!$H$61,IF(G91=8,'fancy pants code'!$H$62,0))))))))</f>
        <v>0</v>
      </c>
      <c r="AA91" s="167">
        <f>IF(I91=1,'fancy pants code'!$H$55,IF(I91=2,'fancy pants code'!$H$56,IF(I91=3,'fancy pants code'!$H$57,IF(I91=4,'fancy pants code'!$H$58,IF(I91=5,'fancy pants code'!$H$59,IF(I91=6,'fancy pants code'!$H$60,IF(I91=7,'fancy pants code'!$H$61,IF(I91=8,'fancy pants code'!$H$62,0))))))))</f>
        <v>0</v>
      </c>
      <c r="AB91" s="167">
        <f>IF(J91=1,'fancy pants code'!$H$55,IF(J91=2,'fancy pants code'!$H$56,IF(J91=3,'fancy pants code'!$H$57,IF(J91=4,'fancy pants code'!$H$58,IF(J91=5,'fancy pants code'!$H$59,IF(J91=6,'fancy pants code'!$H$60,IF(J91=7,'fancy pants code'!$H$61,IF(J91=8,'fancy pants code'!$H$62,0))))))))</f>
        <v>0</v>
      </c>
      <c r="AC91" s="167">
        <f>IF(K91=1,'fancy pants code'!$H$55,IF(K91=2,'fancy pants code'!$H$56,IF(K91=3,'fancy pants code'!$H$57,IF(K91=4,'fancy pants code'!$H$58,IF(K91=5,'fancy pants code'!$H$59,IF(K91=6,'fancy pants code'!$H$60,IF(K91=7,'fancy pants code'!$H$61,IF(K91=8,'fancy pants code'!$H$62,0))))))))</f>
        <v>0</v>
      </c>
      <c r="AD91" s="167">
        <f>IF(L91=1,'fancy pants code'!$H$55,IF(L91=2,'fancy pants code'!$H$56,IF(L91=3,'fancy pants code'!$H$57,IF(L91=4,'fancy pants code'!$H$58,IF(L91=5,'fancy pants code'!$H$59,IF(L91=6,'fancy pants code'!$H$60,IF(L91=7,'fancy pants code'!$H$61,IF(L91=8,'fancy pants code'!$H$62,0))))))))</f>
        <v>0</v>
      </c>
      <c r="AE91" s="167">
        <f>IF(M91=1,'fancy pants code'!$H$55,IF(M91=2,'fancy pants code'!$H$56,IF(M91=3,'fancy pants code'!$H$57,IF(M91=4,'fancy pants code'!$H$58,IF(M91=5,'fancy pants code'!$H$59,IF(M91=6,'fancy pants code'!$H$60,IF(M91=7,'fancy pants code'!$H$61,IF(M91=8,'fancy pants code'!$H$62,0))))))))</f>
        <v>0</v>
      </c>
      <c r="AF91" s="168">
        <f>IF(O91=1,'fancy pants code'!$H$55,IF(O91=2,'fancy pants code'!$H$56,IF(O91=3,'fancy pants code'!$H$57,IF(O91=4,'fancy pants code'!$H$58,IF(O91=5,'fancy pants code'!$H$59,IF(O91=6,'fancy pants code'!$H$60,IF(O91=7,'fancy pants code'!$H$61,IF(O91=8,'fancy pants code'!$H$62,0))))))))</f>
        <v>0</v>
      </c>
      <c r="AG91" s="168">
        <f>IF(P91=1,'fancy pants code'!$H$55,IF(P91=2,'fancy pants code'!$H$56,IF(P91=3,'fancy pants code'!$H$57,IF(P91=4,'fancy pants code'!$H$58,IF(P91=5,'fancy pants code'!$H$59,IF(P91=6,'fancy pants code'!$H$60,IF(P91=7,'fancy pants code'!$H$61,IF(P91=8,'fancy pants code'!$H$62,0))))))))</f>
        <v>0</v>
      </c>
      <c r="AH91" s="168">
        <f>IF(Q91=1,'fancy pants code'!$H$55,IF(Q91=2,'fancy pants code'!$H$56,IF(Q91=3,'fancy pants code'!$H$57,IF(Q91=4,'fancy pants code'!$H$58,IF(Q91=5,'fancy pants code'!$H$59,IF(Q91=6,'fancy pants code'!$H$60,IF(Q91=7,'fancy pants code'!$H$61,IF(Q91=8,'fancy pants code'!$H$62,0))))))))</f>
        <v>0</v>
      </c>
      <c r="AI91" s="168">
        <f>IF(R91=1,'fancy pants code'!$H$55,IF(R91=2,'fancy pants code'!$H$56,IF(R91=3,'fancy pants code'!$H$57,IF(R91=4,'fancy pants code'!$H$58,IF(R91=5,'fancy pants code'!$H$59,IF(R91=6,'fancy pants code'!$H$60,IF(R91=7,'fancy pants code'!$H$61,IF(R91=8,'fancy pants code'!$H$62,0))))))))</f>
        <v>0</v>
      </c>
      <c r="AJ91" s="168">
        <f>IF(S91=1,'fancy pants code'!$H$55,IF(S91=2,'fancy pants code'!$H$56,IF(S91=3,'fancy pants code'!$H$57,IF(S91=4,'fancy pants code'!$H$58,IF(S91=5,'fancy pants code'!$H$59,IF(S91=6,'fancy pants code'!$H$60,IF(S91=7,'fancy pants code'!$H$61,IF(S91=8,'fancy pants code'!$H$62,0))))))))</f>
        <v>0</v>
      </c>
      <c r="AK91" s="140">
        <f t="shared" si="24"/>
        <v>0</v>
      </c>
    </row>
    <row r="92" spans="1:37" s="127" customFormat="1" x14ac:dyDescent="0.2">
      <c r="A92" s="49">
        <f t="shared" si="20"/>
        <v>15</v>
      </c>
      <c r="B92" s="103" t="str">
        <f t="shared" si="20"/>
        <v>c rider 15</v>
      </c>
      <c r="C92" s="211"/>
      <c r="D92" s="212"/>
      <c r="E92" s="212"/>
      <c r="F92" s="212"/>
      <c r="G92" s="212"/>
      <c r="H92" s="200">
        <f t="shared" si="21"/>
        <v>0</v>
      </c>
      <c r="I92" s="211"/>
      <c r="J92" s="212"/>
      <c r="K92" s="212"/>
      <c r="L92" s="212"/>
      <c r="M92" s="212"/>
      <c r="N92" s="200">
        <f t="shared" si="22"/>
        <v>0</v>
      </c>
      <c r="O92" s="211"/>
      <c r="P92" s="212"/>
      <c r="Q92" s="212"/>
      <c r="R92" s="212"/>
      <c r="S92" s="212"/>
      <c r="T92" s="200">
        <f t="shared" si="23"/>
        <v>0</v>
      </c>
      <c r="U92" s="23"/>
      <c r="V92" s="169">
        <f>IF(C92=1,'fancy pants code'!$H$55,IF(C92=2,'fancy pants code'!$H$56,IF(C92=3,'fancy pants code'!$H$57,IF(C92=4,'fancy pants code'!$H$58,IF(C92=5,'fancy pants code'!$H$59,IF(C92=6,'fancy pants code'!$H$60,IF(C92=7,'fancy pants code'!$H$61,IF(C92=8,'fancy pants code'!$H$62,0))))))))</f>
        <v>0</v>
      </c>
      <c r="W92" s="169">
        <f>IF(D92=1,'fancy pants code'!$H$55,IF(D92=2,'fancy pants code'!$H$56,IF(D92=3,'fancy pants code'!$H$57,IF(D92=4,'fancy pants code'!$H$58,IF(D92=5,'fancy pants code'!$H$59,IF(D92=6,'fancy pants code'!$H$60,IF(D92=7,'fancy pants code'!$H$61,IF(D92=8,'fancy pants code'!$H$62,0))))))))</f>
        <v>0</v>
      </c>
      <c r="X92" s="169">
        <f>IF(E92=1,'fancy pants code'!$H$55,IF(E92=2,'fancy pants code'!$H$56,IF(E92=3,'fancy pants code'!$H$57,IF(E92=4,'fancy pants code'!$H$58,IF(E92=5,'fancy pants code'!$H$59,IF(E92=6,'fancy pants code'!$H$60,IF(E92=7,'fancy pants code'!$H$61,IF(E92=8,'fancy pants code'!$H$62,0))))))))</f>
        <v>0</v>
      </c>
      <c r="Y92" s="169">
        <f>IF(F92=1,'fancy pants code'!$H$55,IF(F92=2,'fancy pants code'!$H$56,IF(F92=3,'fancy pants code'!$H$57,IF(F92=4,'fancy pants code'!$H$58,IF(F92=5,'fancy pants code'!$H$59,IF(F92=6,'fancy pants code'!$H$60,IF(F92=7,'fancy pants code'!$H$61,IF(F92=8,'fancy pants code'!$H$62,0))))))))</f>
        <v>0</v>
      </c>
      <c r="Z92" s="169">
        <f>IF(G92=1,'fancy pants code'!$H$55,IF(G92=2,'fancy pants code'!$H$56,IF(G92=3,'fancy pants code'!$H$57,IF(G92=4,'fancy pants code'!$H$58,IF(G92=5,'fancy pants code'!$H$59,IF(G92=6,'fancy pants code'!$H$60,IF(G92=7,'fancy pants code'!$H$61,IF(G92=8,'fancy pants code'!$H$62,0))))))))</f>
        <v>0</v>
      </c>
      <c r="AA92" s="167">
        <f>IF(I92=1,'fancy pants code'!$H$55,IF(I92=2,'fancy pants code'!$H$56,IF(I92=3,'fancy pants code'!$H$57,IF(I92=4,'fancy pants code'!$H$58,IF(I92=5,'fancy pants code'!$H$59,IF(I92=6,'fancy pants code'!$H$60,IF(I92=7,'fancy pants code'!$H$61,IF(I92=8,'fancy pants code'!$H$62,0))))))))</f>
        <v>0</v>
      </c>
      <c r="AB92" s="167">
        <f>IF(J92=1,'fancy pants code'!$H$55,IF(J92=2,'fancy pants code'!$H$56,IF(J92=3,'fancy pants code'!$H$57,IF(J92=4,'fancy pants code'!$H$58,IF(J92=5,'fancy pants code'!$H$59,IF(J92=6,'fancy pants code'!$H$60,IF(J92=7,'fancy pants code'!$H$61,IF(J92=8,'fancy pants code'!$H$62,0))))))))</f>
        <v>0</v>
      </c>
      <c r="AC92" s="167">
        <f>IF(K92=1,'fancy pants code'!$H$55,IF(K92=2,'fancy pants code'!$H$56,IF(K92=3,'fancy pants code'!$H$57,IF(K92=4,'fancy pants code'!$H$58,IF(K92=5,'fancy pants code'!$H$59,IF(K92=6,'fancy pants code'!$H$60,IF(K92=7,'fancy pants code'!$H$61,IF(K92=8,'fancy pants code'!$H$62,0))))))))</f>
        <v>0</v>
      </c>
      <c r="AD92" s="167">
        <f>IF(L92=1,'fancy pants code'!$H$55,IF(L92=2,'fancy pants code'!$H$56,IF(L92=3,'fancy pants code'!$H$57,IF(L92=4,'fancy pants code'!$H$58,IF(L92=5,'fancy pants code'!$H$59,IF(L92=6,'fancy pants code'!$H$60,IF(L92=7,'fancy pants code'!$H$61,IF(L92=8,'fancy pants code'!$H$62,0))))))))</f>
        <v>0</v>
      </c>
      <c r="AE92" s="167">
        <f>IF(M92=1,'fancy pants code'!$H$55,IF(M92=2,'fancy pants code'!$H$56,IF(M92=3,'fancy pants code'!$H$57,IF(M92=4,'fancy pants code'!$H$58,IF(M92=5,'fancy pants code'!$H$59,IF(M92=6,'fancy pants code'!$H$60,IF(M92=7,'fancy pants code'!$H$61,IF(M92=8,'fancy pants code'!$H$62,0))))))))</f>
        <v>0</v>
      </c>
      <c r="AF92" s="168">
        <f>IF(O92=1,'fancy pants code'!$H$55,IF(O92=2,'fancy pants code'!$H$56,IF(O92=3,'fancy pants code'!$H$57,IF(O92=4,'fancy pants code'!$H$58,IF(O92=5,'fancy pants code'!$H$59,IF(O92=6,'fancy pants code'!$H$60,IF(O92=7,'fancy pants code'!$H$61,IF(O92=8,'fancy pants code'!$H$62,0))))))))</f>
        <v>0</v>
      </c>
      <c r="AG92" s="168">
        <f>IF(P92=1,'fancy pants code'!$H$55,IF(P92=2,'fancy pants code'!$H$56,IF(P92=3,'fancy pants code'!$H$57,IF(P92=4,'fancy pants code'!$H$58,IF(P92=5,'fancy pants code'!$H$59,IF(P92=6,'fancy pants code'!$H$60,IF(P92=7,'fancy pants code'!$H$61,IF(P92=8,'fancy pants code'!$H$62,0))))))))</f>
        <v>0</v>
      </c>
      <c r="AH92" s="168">
        <f>IF(Q92=1,'fancy pants code'!$H$55,IF(Q92=2,'fancy pants code'!$H$56,IF(Q92=3,'fancy pants code'!$H$57,IF(Q92=4,'fancy pants code'!$H$58,IF(Q92=5,'fancy pants code'!$H$59,IF(Q92=6,'fancy pants code'!$H$60,IF(Q92=7,'fancy pants code'!$H$61,IF(Q92=8,'fancy pants code'!$H$62,0))))))))</f>
        <v>0</v>
      </c>
      <c r="AI92" s="168">
        <f>IF(R92=1,'fancy pants code'!$H$55,IF(R92=2,'fancy pants code'!$H$56,IF(R92=3,'fancy pants code'!$H$57,IF(R92=4,'fancy pants code'!$H$58,IF(R92=5,'fancy pants code'!$H$59,IF(R92=6,'fancy pants code'!$H$60,IF(R92=7,'fancy pants code'!$H$61,IF(R92=8,'fancy pants code'!$H$62,0))))))))</f>
        <v>0</v>
      </c>
      <c r="AJ92" s="168">
        <f>IF(S92=1,'fancy pants code'!$H$55,IF(S92=2,'fancy pants code'!$H$56,IF(S92=3,'fancy pants code'!$H$57,IF(S92=4,'fancy pants code'!$H$58,IF(S92=5,'fancy pants code'!$H$59,IF(S92=6,'fancy pants code'!$H$60,IF(S92=7,'fancy pants code'!$H$61,IF(S92=8,'fancy pants code'!$H$62,0))))))))</f>
        <v>0</v>
      </c>
      <c r="AK92" s="140">
        <f t="shared" si="24"/>
        <v>0</v>
      </c>
    </row>
    <row r="93" spans="1:37" s="127" customFormat="1" x14ac:dyDescent="0.2">
      <c r="A93" s="49">
        <f t="shared" si="20"/>
        <v>16</v>
      </c>
      <c r="B93" s="103" t="str">
        <f t="shared" si="20"/>
        <v>c rider 16</v>
      </c>
      <c r="C93" s="211"/>
      <c r="D93" s="212"/>
      <c r="E93" s="212"/>
      <c r="F93" s="212"/>
      <c r="G93" s="212"/>
      <c r="H93" s="200">
        <f t="shared" si="21"/>
        <v>0</v>
      </c>
      <c r="I93" s="211"/>
      <c r="J93" s="212"/>
      <c r="K93" s="212"/>
      <c r="L93" s="212"/>
      <c r="M93" s="212"/>
      <c r="N93" s="200">
        <f t="shared" si="22"/>
        <v>0</v>
      </c>
      <c r="O93" s="211"/>
      <c r="P93" s="212"/>
      <c r="Q93" s="212"/>
      <c r="R93" s="212"/>
      <c r="S93" s="212"/>
      <c r="T93" s="200">
        <f t="shared" si="23"/>
        <v>0</v>
      </c>
      <c r="U93" s="23"/>
      <c r="V93" s="169">
        <f>IF(C93=1,'fancy pants code'!$H$55,IF(C93=2,'fancy pants code'!$H$56,IF(C93=3,'fancy pants code'!$H$57,IF(C93=4,'fancy pants code'!$H$58,IF(C93=5,'fancy pants code'!$H$59,IF(C93=6,'fancy pants code'!$H$60,IF(C93=7,'fancy pants code'!$H$61,IF(C93=8,'fancy pants code'!$H$62,0))))))))</f>
        <v>0</v>
      </c>
      <c r="W93" s="169">
        <f>IF(D93=1,'fancy pants code'!$H$55,IF(D93=2,'fancy pants code'!$H$56,IF(D93=3,'fancy pants code'!$H$57,IF(D93=4,'fancy pants code'!$H$58,IF(D93=5,'fancy pants code'!$H$59,IF(D93=6,'fancy pants code'!$H$60,IF(D93=7,'fancy pants code'!$H$61,IF(D93=8,'fancy pants code'!$H$62,0))))))))</f>
        <v>0</v>
      </c>
      <c r="X93" s="169">
        <f>IF(E93=1,'fancy pants code'!$H$55,IF(E93=2,'fancy pants code'!$H$56,IF(E93=3,'fancy pants code'!$H$57,IF(E93=4,'fancy pants code'!$H$58,IF(E93=5,'fancy pants code'!$H$59,IF(E93=6,'fancy pants code'!$H$60,IF(E93=7,'fancy pants code'!$H$61,IF(E93=8,'fancy pants code'!$H$62,0))))))))</f>
        <v>0</v>
      </c>
      <c r="Y93" s="169">
        <f>IF(F93=1,'fancy pants code'!$H$55,IF(F93=2,'fancy pants code'!$H$56,IF(F93=3,'fancy pants code'!$H$57,IF(F93=4,'fancy pants code'!$H$58,IF(F93=5,'fancy pants code'!$H$59,IF(F93=6,'fancy pants code'!$H$60,IF(F93=7,'fancy pants code'!$H$61,IF(F93=8,'fancy pants code'!$H$62,0))))))))</f>
        <v>0</v>
      </c>
      <c r="Z93" s="169">
        <f>IF(G93=1,'fancy pants code'!$H$55,IF(G93=2,'fancy pants code'!$H$56,IF(G93=3,'fancy pants code'!$H$57,IF(G93=4,'fancy pants code'!$H$58,IF(G93=5,'fancy pants code'!$H$59,IF(G93=6,'fancy pants code'!$H$60,IF(G93=7,'fancy pants code'!$H$61,IF(G93=8,'fancy pants code'!$H$62,0))))))))</f>
        <v>0</v>
      </c>
      <c r="AA93" s="167">
        <f>IF(I93=1,'fancy pants code'!$H$55,IF(I93=2,'fancy pants code'!$H$56,IF(I93=3,'fancy pants code'!$H$57,IF(I93=4,'fancy pants code'!$H$58,IF(I93=5,'fancy pants code'!$H$59,IF(I93=6,'fancy pants code'!$H$60,IF(I93=7,'fancy pants code'!$H$61,IF(I93=8,'fancy pants code'!$H$62,0))))))))</f>
        <v>0</v>
      </c>
      <c r="AB93" s="167">
        <f>IF(J93=1,'fancy pants code'!$H$55,IF(J93=2,'fancy pants code'!$H$56,IF(J93=3,'fancy pants code'!$H$57,IF(J93=4,'fancy pants code'!$H$58,IF(J93=5,'fancy pants code'!$H$59,IF(J93=6,'fancy pants code'!$H$60,IF(J93=7,'fancy pants code'!$H$61,IF(J93=8,'fancy pants code'!$H$62,0))))))))</f>
        <v>0</v>
      </c>
      <c r="AC93" s="167">
        <f>IF(K93=1,'fancy pants code'!$H$55,IF(K93=2,'fancy pants code'!$H$56,IF(K93=3,'fancy pants code'!$H$57,IF(K93=4,'fancy pants code'!$H$58,IF(K93=5,'fancy pants code'!$H$59,IF(K93=6,'fancy pants code'!$H$60,IF(K93=7,'fancy pants code'!$H$61,IF(K93=8,'fancy pants code'!$H$62,0))))))))</f>
        <v>0</v>
      </c>
      <c r="AD93" s="167">
        <f>IF(L93=1,'fancy pants code'!$H$55,IF(L93=2,'fancy pants code'!$H$56,IF(L93=3,'fancy pants code'!$H$57,IF(L93=4,'fancy pants code'!$H$58,IF(L93=5,'fancy pants code'!$H$59,IF(L93=6,'fancy pants code'!$H$60,IF(L93=7,'fancy pants code'!$H$61,IF(L93=8,'fancy pants code'!$H$62,0))))))))</f>
        <v>0</v>
      </c>
      <c r="AE93" s="167">
        <f>IF(M93=1,'fancy pants code'!$H$55,IF(M93=2,'fancy pants code'!$H$56,IF(M93=3,'fancy pants code'!$H$57,IF(M93=4,'fancy pants code'!$H$58,IF(M93=5,'fancy pants code'!$H$59,IF(M93=6,'fancy pants code'!$H$60,IF(M93=7,'fancy pants code'!$H$61,IF(M93=8,'fancy pants code'!$H$62,0))))))))</f>
        <v>0</v>
      </c>
      <c r="AF93" s="168">
        <f>IF(O93=1,'fancy pants code'!$H$55,IF(O93=2,'fancy pants code'!$H$56,IF(O93=3,'fancy pants code'!$H$57,IF(O93=4,'fancy pants code'!$H$58,IF(O93=5,'fancy pants code'!$H$59,IF(O93=6,'fancy pants code'!$H$60,IF(O93=7,'fancy pants code'!$H$61,IF(O93=8,'fancy pants code'!$H$62,0))))))))</f>
        <v>0</v>
      </c>
      <c r="AG93" s="168">
        <f>IF(P93=1,'fancy pants code'!$H$55,IF(P93=2,'fancy pants code'!$H$56,IF(P93=3,'fancy pants code'!$H$57,IF(P93=4,'fancy pants code'!$H$58,IF(P93=5,'fancy pants code'!$H$59,IF(P93=6,'fancy pants code'!$H$60,IF(P93=7,'fancy pants code'!$H$61,IF(P93=8,'fancy pants code'!$H$62,0))))))))</f>
        <v>0</v>
      </c>
      <c r="AH93" s="168">
        <f>IF(Q93=1,'fancy pants code'!$H$55,IF(Q93=2,'fancy pants code'!$H$56,IF(Q93=3,'fancy pants code'!$H$57,IF(Q93=4,'fancy pants code'!$H$58,IF(Q93=5,'fancy pants code'!$H$59,IF(Q93=6,'fancy pants code'!$H$60,IF(Q93=7,'fancy pants code'!$H$61,IF(Q93=8,'fancy pants code'!$H$62,0))))))))</f>
        <v>0</v>
      </c>
      <c r="AI93" s="168">
        <f>IF(R93=1,'fancy pants code'!$H$55,IF(R93=2,'fancy pants code'!$H$56,IF(R93=3,'fancy pants code'!$H$57,IF(R93=4,'fancy pants code'!$H$58,IF(R93=5,'fancy pants code'!$H$59,IF(R93=6,'fancy pants code'!$H$60,IF(R93=7,'fancy pants code'!$H$61,IF(R93=8,'fancy pants code'!$H$62,0))))))))</f>
        <v>0</v>
      </c>
      <c r="AJ93" s="168">
        <f>IF(S93=1,'fancy pants code'!$H$55,IF(S93=2,'fancy pants code'!$H$56,IF(S93=3,'fancy pants code'!$H$57,IF(S93=4,'fancy pants code'!$H$58,IF(S93=5,'fancy pants code'!$H$59,IF(S93=6,'fancy pants code'!$H$60,IF(S93=7,'fancy pants code'!$H$61,IF(S93=8,'fancy pants code'!$H$62,0))))))))</f>
        <v>0</v>
      </c>
      <c r="AK93" s="140">
        <f t="shared" si="24"/>
        <v>0</v>
      </c>
    </row>
    <row r="94" spans="1:37" s="127" customFormat="1" x14ac:dyDescent="0.2">
      <c r="A94" s="49">
        <f t="shared" ref="A94:B107" si="25">A21</f>
        <v>17</v>
      </c>
      <c r="B94" s="103" t="str">
        <f t="shared" si="25"/>
        <v>c rider 17</v>
      </c>
      <c r="C94" s="211"/>
      <c r="D94" s="212"/>
      <c r="E94" s="212"/>
      <c r="F94" s="212"/>
      <c r="G94" s="212"/>
      <c r="H94" s="200">
        <f t="shared" si="21"/>
        <v>0</v>
      </c>
      <c r="I94" s="211"/>
      <c r="J94" s="212"/>
      <c r="K94" s="212"/>
      <c r="L94" s="212"/>
      <c r="M94" s="212"/>
      <c r="N94" s="200">
        <f t="shared" si="22"/>
        <v>0</v>
      </c>
      <c r="O94" s="211"/>
      <c r="P94" s="212"/>
      <c r="Q94" s="212"/>
      <c r="R94" s="212"/>
      <c r="S94" s="212"/>
      <c r="T94" s="200">
        <f t="shared" si="23"/>
        <v>0</v>
      </c>
      <c r="U94" s="23"/>
      <c r="V94" s="169">
        <f>IF(C94=1,'fancy pants code'!$H$55,IF(C94=2,'fancy pants code'!$H$56,IF(C94=3,'fancy pants code'!$H$57,IF(C94=4,'fancy pants code'!$H$58,IF(C94=5,'fancy pants code'!$H$59,IF(C94=6,'fancy pants code'!$H$60,IF(C94=7,'fancy pants code'!$H$61,IF(C94=8,'fancy pants code'!$H$62,0))))))))</f>
        <v>0</v>
      </c>
      <c r="W94" s="169">
        <f>IF(D94=1,'fancy pants code'!$H$55,IF(D94=2,'fancy pants code'!$H$56,IF(D94=3,'fancy pants code'!$H$57,IF(D94=4,'fancy pants code'!$H$58,IF(D94=5,'fancy pants code'!$H$59,IF(D94=6,'fancy pants code'!$H$60,IF(D94=7,'fancy pants code'!$H$61,IF(D94=8,'fancy pants code'!$H$62,0))))))))</f>
        <v>0</v>
      </c>
      <c r="X94" s="169">
        <f>IF(E94=1,'fancy pants code'!$H$55,IF(E94=2,'fancy pants code'!$H$56,IF(E94=3,'fancy pants code'!$H$57,IF(E94=4,'fancy pants code'!$H$58,IF(E94=5,'fancy pants code'!$H$59,IF(E94=6,'fancy pants code'!$H$60,IF(E94=7,'fancy pants code'!$H$61,IF(E94=8,'fancy pants code'!$H$62,0))))))))</f>
        <v>0</v>
      </c>
      <c r="Y94" s="169">
        <f>IF(F94=1,'fancy pants code'!$H$55,IF(F94=2,'fancy pants code'!$H$56,IF(F94=3,'fancy pants code'!$H$57,IF(F94=4,'fancy pants code'!$H$58,IF(F94=5,'fancy pants code'!$H$59,IF(F94=6,'fancy pants code'!$H$60,IF(F94=7,'fancy pants code'!$H$61,IF(F94=8,'fancy pants code'!$H$62,0))))))))</f>
        <v>0</v>
      </c>
      <c r="Z94" s="169">
        <f>IF(G94=1,'fancy pants code'!$H$55,IF(G94=2,'fancy pants code'!$H$56,IF(G94=3,'fancy pants code'!$H$57,IF(G94=4,'fancy pants code'!$H$58,IF(G94=5,'fancy pants code'!$H$59,IF(G94=6,'fancy pants code'!$H$60,IF(G94=7,'fancy pants code'!$H$61,IF(G94=8,'fancy pants code'!$H$62,0))))))))</f>
        <v>0</v>
      </c>
      <c r="AA94" s="167">
        <f>IF(I94=1,'fancy pants code'!$H$55,IF(I94=2,'fancy pants code'!$H$56,IF(I94=3,'fancy pants code'!$H$57,IF(I94=4,'fancy pants code'!$H$58,IF(I94=5,'fancy pants code'!$H$59,IF(I94=6,'fancy pants code'!$H$60,IF(I94=7,'fancy pants code'!$H$61,IF(I94=8,'fancy pants code'!$H$62,0))))))))</f>
        <v>0</v>
      </c>
      <c r="AB94" s="167">
        <f>IF(J94=1,'fancy pants code'!$H$55,IF(J94=2,'fancy pants code'!$H$56,IF(J94=3,'fancy pants code'!$H$57,IF(J94=4,'fancy pants code'!$H$58,IF(J94=5,'fancy pants code'!$H$59,IF(J94=6,'fancy pants code'!$H$60,IF(J94=7,'fancy pants code'!$H$61,IF(J94=8,'fancy pants code'!$H$62,0))))))))</f>
        <v>0</v>
      </c>
      <c r="AC94" s="167">
        <f>IF(K94=1,'fancy pants code'!$H$55,IF(K94=2,'fancy pants code'!$H$56,IF(K94=3,'fancy pants code'!$H$57,IF(K94=4,'fancy pants code'!$H$58,IF(K94=5,'fancy pants code'!$H$59,IF(K94=6,'fancy pants code'!$H$60,IF(K94=7,'fancy pants code'!$H$61,IF(K94=8,'fancy pants code'!$H$62,0))))))))</f>
        <v>0</v>
      </c>
      <c r="AD94" s="167">
        <f>IF(L94=1,'fancy pants code'!$H$55,IF(L94=2,'fancy pants code'!$H$56,IF(L94=3,'fancy pants code'!$H$57,IF(L94=4,'fancy pants code'!$H$58,IF(L94=5,'fancy pants code'!$H$59,IF(L94=6,'fancy pants code'!$H$60,IF(L94=7,'fancy pants code'!$H$61,IF(L94=8,'fancy pants code'!$H$62,0))))))))</f>
        <v>0</v>
      </c>
      <c r="AE94" s="167">
        <f>IF(M94=1,'fancy pants code'!$H$55,IF(M94=2,'fancy pants code'!$H$56,IF(M94=3,'fancy pants code'!$H$57,IF(M94=4,'fancy pants code'!$H$58,IF(M94=5,'fancy pants code'!$H$59,IF(M94=6,'fancy pants code'!$H$60,IF(M94=7,'fancy pants code'!$H$61,IF(M94=8,'fancy pants code'!$H$62,0))))))))</f>
        <v>0</v>
      </c>
      <c r="AF94" s="168">
        <f>IF(O94=1,'fancy pants code'!$H$55,IF(O94=2,'fancy pants code'!$H$56,IF(O94=3,'fancy pants code'!$H$57,IF(O94=4,'fancy pants code'!$H$58,IF(O94=5,'fancy pants code'!$H$59,IF(O94=6,'fancy pants code'!$H$60,IF(O94=7,'fancy pants code'!$H$61,IF(O94=8,'fancy pants code'!$H$62,0))))))))</f>
        <v>0</v>
      </c>
      <c r="AG94" s="168">
        <f>IF(P94=1,'fancy pants code'!$H$55,IF(P94=2,'fancy pants code'!$H$56,IF(P94=3,'fancy pants code'!$H$57,IF(P94=4,'fancy pants code'!$H$58,IF(P94=5,'fancy pants code'!$H$59,IF(P94=6,'fancy pants code'!$H$60,IF(P94=7,'fancy pants code'!$H$61,IF(P94=8,'fancy pants code'!$H$62,0))))))))</f>
        <v>0</v>
      </c>
      <c r="AH94" s="168">
        <f>IF(Q94=1,'fancy pants code'!$H$55,IF(Q94=2,'fancy pants code'!$H$56,IF(Q94=3,'fancy pants code'!$H$57,IF(Q94=4,'fancy pants code'!$H$58,IF(Q94=5,'fancy pants code'!$H$59,IF(Q94=6,'fancy pants code'!$H$60,IF(Q94=7,'fancy pants code'!$H$61,IF(Q94=8,'fancy pants code'!$H$62,0))))))))</f>
        <v>0</v>
      </c>
      <c r="AI94" s="168">
        <f>IF(R94=1,'fancy pants code'!$H$55,IF(R94=2,'fancy pants code'!$H$56,IF(R94=3,'fancy pants code'!$H$57,IF(R94=4,'fancy pants code'!$H$58,IF(R94=5,'fancy pants code'!$H$59,IF(R94=6,'fancy pants code'!$H$60,IF(R94=7,'fancy pants code'!$H$61,IF(R94=8,'fancy pants code'!$H$62,0))))))))</f>
        <v>0</v>
      </c>
      <c r="AJ94" s="168">
        <f>IF(S94=1,'fancy pants code'!$H$55,IF(S94=2,'fancy pants code'!$H$56,IF(S94=3,'fancy pants code'!$H$57,IF(S94=4,'fancy pants code'!$H$58,IF(S94=5,'fancy pants code'!$H$59,IF(S94=6,'fancy pants code'!$H$60,IF(S94=7,'fancy pants code'!$H$61,IF(S94=8,'fancy pants code'!$H$62,0))))))))</f>
        <v>0</v>
      </c>
      <c r="AK94" s="140">
        <f t="shared" si="24"/>
        <v>0</v>
      </c>
    </row>
    <row r="95" spans="1:37" s="127" customFormat="1" x14ac:dyDescent="0.2">
      <c r="A95" s="49">
        <f t="shared" si="25"/>
        <v>18</v>
      </c>
      <c r="B95" s="103" t="str">
        <f t="shared" si="25"/>
        <v>c rider 18</v>
      </c>
      <c r="C95" s="211"/>
      <c r="D95" s="212"/>
      <c r="E95" s="212"/>
      <c r="F95" s="212"/>
      <c r="G95" s="212"/>
      <c r="H95" s="200">
        <f t="shared" si="21"/>
        <v>0</v>
      </c>
      <c r="I95" s="211"/>
      <c r="J95" s="212"/>
      <c r="K95" s="212"/>
      <c r="L95" s="212"/>
      <c r="M95" s="212"/>
      <c r="N95" s="200">
        <f t="shared" si="22"/>
        <v>0</v>
      </c>
      <c r="O95" s="211"/>
      <c r="P95" s="212"/>
      <c r="Q95" s="212"/>
      <c r="R95" s="212"/>
      <c r="S95" s="212"/>
      <c r="T95" s="200">
        <f t="shared" si="23"/>
        <v>0</v>
      </c>
      <c r="U95" s="23"/>
      <c r="V95" s="169">
        <f>IF(C95=1,'fancy pants code'!$H$55,IF(C95=2,'fancy pants code'!$H$56,IF(C95=3,'fancy pants code'!$H$57,IF(C95=4,'fancy pants code'!$H$58,IF(C95=5,'fancy pants code'!$H$59,IF(C95=6,'fancy pants code'!$H$60,IF(C95=7,'fancy pants code'!$H$61,IF(C95=8,'fancy pants code'!$H$62,0))))))))</f>
        <v>0</v>
      </c>
      <c r="W95" s="169">
        <f>IF(D95=1,'fancy pants code'!$H$55,IF(D95=2,'fancy pants code'!$H$56,IF(D95=3,'fancy pants code'!$H$57,IF(D95=4,'fancy pants code'!$H$58,IF(D95=5,'fancy pants code'!$H$59,IF(D95=6,'fancy pants code'!$H$60,IF(D95=7,'fancy pants code'!$H$61,IF(D95=8,'fancy pants code'!$H$62,0))))))))</f>
        <v>0</v>
      </c>
      <c r="X95" s="169">
        <f>IF(E95=1,'fancy pants code'!$H$55,IF(E95=2,'fancy pants code'!$H$56,IF(E95=3,'fancy pants code'!$H$57,IF(E95=4,'fancy pants code'!$H$58,IF(E95=5,'fancy pants code'!$H$59,IF(E95=6,'fancy pants code'!$H$60,IF(E95=7,'fancy pants code'!$H$61,IF(E95=8,'fancy pants code'!$H$62,0))))))))</f>
        <v>0</v>
      </c>
      <c r="Y95" s="169">
        <f>IF(F95=1,'fancy pants code'!$H$55,IF(F95=2,'fancy pants code'!$H$56,IF(F95=3,'fancy pants code'!$H$57,IF(F95=4,'fancy pants code'!$H$58,IF(F95=5,'fancy pants code'!$H$59,IF(F95=6,'fancy pants code'!$H$60,IF(F95=7,'fancy pants code'!$H$61,IF(F95=8,'fancy pants code'!$H$62,0))))))))</f>
        <v>0</v>
      </c>
      <c r="Z95" s="169">
        <f>IF(G95=1,'fancy pants code'!$H$55,IF(G95=2,'fancy pants code'!$H$56,IF(G95=3,'fancy pants code'!$H$57,IF(G95=4,'fancy pants code'!$H$58,IF(G95=5,'fancy pants code'!$H$59,IF(G95=6,'fancy pants code'!$H$60,IF(G95=7,'fancy pants code'!$H$61,IF(G95=8,'fancy pants code'!$H$62,0))))))))</f>
        <v>0</v>
      </c>
      <c r="AA95" s="167">
        <f>IF(I95=1,'fancy pants code'!$H$55,IF(I95=2,'fancy pants code'!$H$56,IF(I95=3,'fancy pants code'!$H$57,IF(I95=4,'fancy pants code'!$H$58,IF(I95=5,'fancy pants code'!$H$59,IF(I95=6,'fancy pants code'!$H$60,IF(I95=7,'fancy pants code'!$H$61,IF(I95=8,'fancy pants code'!$H$62,0))))))))</f>
        <v>0</v>
      </c>
      <c r="AB95" s="167">
        <f>IF(J95=1,'fancy pants code'!$H$55,IF(J95=2,'fancy pants code'!$H$56,IF(J95=3,'fancy pants code'!$H$57,IF(J95=4,'fancy pants code'!$H$58,IF(J95=5,'fancy pants code'!$H$59,IF(J95=6,'fancy pants code'!$H$60,IF(J95=7,'fancy pants code'!$H$61,IF(J95=8,'fancy pants code'!$H$62,0))))))))</f>
        <v>0</v>
      </c>
      <c r="AC95" s="167">
        <f>IF(K95=1,'fancy pants code'!$H$55,IF(K95=2,'fancy pants code'!$H$56,IF(K95=3,'fancy pants code'!$H$57,IF(K95=4,'fancy pants code'!$H$58,IF(K95=5,'fancy pants code'!$H$59,IF(K95=6,'fancy pants code'!$H$60,IF(K95=7,'fancy pants code'!$H$61,IF(K95=8,'fancy pants code'!$H$62,0))))))))</f>
        <v>0</v>
      </c>
      <c r="AD95" s="167">
        <f>IF(L95=1,'fancy pants code'!$H$55,IF(L95=2,'fancy pants code'!$H$56,IF(L95=3,'fancy pants code'!$H$57,IF(L95=4,'fancy pants code'!$H$58,IF(L95=5,'fancy pants code'!$H$59,IF(L95=6,'fancy pants code'!$H$60,IF(L95=7,'fancy pants code'!$H$61,IF(L95=8,'fancy pants code'!$H$62,0))))))))</f>
        <v>0</v>
      </c>
      <c r="AE95" s="167">
        <f>IF(M95=1,'fancy pants code'!$H$55,IF(M95=2,'fancy pants code'!$H$56,IF(M95=3,'fancy pants code'!$H$57,IF(M95=4,'fancy pants code'!$H$58,IF(M95=5,'fancy pants code'!$H$59,IF(M95=6,'fancy pants code'!$H$60,IF(M95=7,'fancy pants code'!$H$61,IF(M95=8,'fancy pants code'!$H$62,0))))))))</f>
        <v>0</v>
      </c>
      <c r="AF95" s="168">
        <f>IF(O95=1,'fancy pants code'!$H$55,IF(O95=2,'fancy pants code'!$H$56,IF(O95=3,'fancy pants code'!$H$57,IF(O95=4,'fancy pants code'!$H$58,IF(O95=5,'fancy pants code'!$H$59,IF(O95=6,'fancy pants code'!$H$60,IF(O95=7,'fancy pants code'!$H$61,IF(O95=8,'fancy pants code'!$H$62,0))))))))</f>
        <v>0</v>
      </c>
      <c r="AG95" s="168">
        <f>IF(P95=1,'fancy pants code'!$H$55,IF(P95=2,'fancy pants code'!$H$56,IF(P95=3,'fancy pants code'!$H$57,IF(P95=4,'fancy pants code'!$H$58,IF(P95=5,'fancy pants code'!$H$59,IF(P95=6,'fancy pants code'!$H$60,IF(P95=7,'fancy pants code'!$H$61,IF(P95=8,'fancy pants code'!$H$62,0))))))))</f>
        <v>0</v>
      </c>
      <c r="AH95" s="168">
        <f>IF(Q95=1,'fancy pants code'!$H$55,IF(Q95=2,'fancy pants code'!$H$56,IF(Q95=3,'fancy pants code'!$H$57,IF(Q95=4,'fancy pants code'!$H$58,IF(Q95=5,'fancy pants code'!$H$59,IF(Q95=6,'fancy pants code'!$H$60,IF(Q95=7,'fancy pants code'!$H$61,IF(Q95=8,'fancy pants code'!$H$62,0))))))))</f>
        <v>0</v>
      </c>
      <c r="AI95" s="168">
        <f>IF(R95=1,'fancy pants code'!$H$55,IF(R95=2,'fancy pants code'!$H$56,IF(R95=3,'fancy pants code'!$H$57,IF(R95=4,'fancy pants code'!$H$58,IF(R95=5,'fancy pants code'!$H$59,IF(R95=6,'fancy pants code'!$H$60,IF(R95=7,'fancy pants code'!$H$61,IF(R95=8,'fancy pants code'!$H$62,0))))))))</f>
        <v>0</v>
      </c>
      <c r="AJ95" s="168">
        <f>IF(S95=1,'fancy pants code'!$H$55,IF(S95=2,'fancy pants code'!$H$56,IF(S95=3,'fancy pants code'!$H$57,IF(S95=4,'fancy pants code'!$H$58,IF(S95=5,'fancy pants code'!$H$59,IF(S95=6,'fancy pants code'!$H$60,IF(S95=7,'fancy pants code'!$H$61,IF(S95=8,'fancy pants code'!$H$62,0))))))))</f>
        <v>0</v>
      </c>
      <c r="AK95" s="140">
        <f t="shared" si="24"/>
        <v>0</v>
      </c>
    </row>
    <row r="96" spans="1:37" s="127" customFormat="1" x14ac:dyDescent="0.2">
      <c r="A96" s="49">
        <f t="shared" si="25"/>
        <v>19</v>
      </c>
      <c r="B96" s="103" t="str">
        <f t="shared" si="25"/>
        <v>c rider 19</v>
      </c>
      <c r="C96" s="211"/>
      <c r="D96" s="212"/>
      <c r="E96" s="212"/>
      <c r="F96" s="212"/>
      <c r="G96" s="212"/>
      <c r="H96" s="200">
        <f t="shared" si="21"/>
        <v>0</v>
      </c>
      <c r="I96" s="211"/>
      <c r="J96" s="212"/>
      <c r="K96" s="212"/>
      <c r="L96" s="212"/>
      <c r="M96" s="212"/>
      <c r="N96" s="200">
        <f t="shared" si="22"/>
        <v>0</v>
      </c>
      <c r="O96" s="211"/>
      <c r="P96" s="212"/>
      <c r="Q96" s="212"/>
      <c r="R96" s="212"/>
      <c r="S96" s="212"/>
      <c r="T96" s="200">
        <f t="shared" si="23"/>
        <v>0</v>
      </c>
      <c r="U96" s="23"/>
      <c r="V96" s="169">
        <f>IF(C96=1,'fancy pants code'!$H$55,IF(C96=2,'fancy pants code'!$H$56,IF(C96=3,'fancy pants code'!$H$57,IF(C96=4,'fancy pants code'!$H$58,IF(C96=5,'fancy pants code'!$H$59,IF(C96=6,'fancy pants code'!$H$60,IF(C96=7,'fancy pants code'!$H$61,IF(C96=8,'fancy pants code'!$H$62,0))))))))</f>
        <v>0</v>
      </c>
      <c r="W96" s="169">
        <f>IF(D96=1,'fancy pants code'!$H$55,IF(D96=2,'fancy pants code'!$H$56,IF(D96=3,'fancy pants code'!$H$57,IF(D96=4,'fancy pants code'!$H$58,IF(D96=5,'fancy pants code'!$H$59,IF(D96=6,'fancy pants code'!$H$60,IF(D96=7,'fancy pants code'!$H$61,IF(D96=8,'fancy pants code'!$H$62,0))))))))</f>
        <v>0</v>
      </c>
      <c r="X96" s="169">
        <f>IF(E96=1,'fancy pants code'!$H$55,IF(E96=2,'fancy pants code'!$H$56,IF(E96=3,'fancy pants code'!$H$57,IF(E96=4,'fancy pants code'!$H$58,IF(E96=5,'fancy pants code'!$H$59,IF(E96=6,'fancy pants code'!$H$60,IF(E96=7,'fancy pants code'!$H$61,IF(E96=8,'fancy pants code'!$H$62,0))))))))</f>
        <v>0</v>
      </c>
      <c r="Y96" s="169">
        <f>IF(F96=1,'fancy pants code'!$H$55,IF(F96=2,'fancy pants code'!$H$56,IF(F96=3,'fancy pants code'!$H$57,IF(F96=4,'fancy pants code'!$H$58,IF(F96=5,'fancy pants code'!$H$59,IF(F96=6,'fancy pants code'!$H$60,IF(F96=7,'fancy pants code'!$H$61,IF(F96=8,'fancy pants code'!$H$62,0))))))))</f>
        <v>0</v>
      </c>
      <c r="Z96" s="169">
        <f>IF(G96=1,'fancy pants code'!$H$55,IF(G96=2,'fancy pants code'!$H$56,IF(G96=3,'fancy pants code'!$H$57,IF(G96=4,'fancy pants code'!$H$58,IF(G96=5,'fancy pants code'!$H$59,IF(G96=6,'fancy pants code'!$H$60,IF(G96=7,'fancy pants code'!$H$61,IF(G96=8,'fancy pants code'!$H$62,0))))))))</f>
        <v>0</v>
      </c>
      <c r="AA96" s="167">
        <f>IF(I96=1,'fancy pants code'!$H$55,IF(I96=2,'fancy pants code'!$H$56,IF(I96=3,'fancy pants code'!$H$57,IF(I96=4,'fancy pants code'!$H$58,IF(I96=5,'fancy pants code'!$H$59,IF(I96=6,'fancy pants code'!$H$60,IF(I96=7,'fancy pants code'!$H$61,IF(I96=8,'fancy pants code'!$H$62,0))))))))</f>
        <v>0</v>
      </c>
      <c r="AB96" s="167">
        <f>IF(J96=1,'fancy pants code'!$H$55,IF(J96=2,'fancy pants code'!$H$56,IF(J96=3,'fancy pants code'!$H$57,IF(J96=4,'fancy pants code'!$H$58,IF(J96=5,'fancy pants code'!$H$59,IF(J96=6,'fancy pants code'!$H$60,IF(J96=7,'fancy pants code'!$H$61,IF(J96=8,'fancy pants code'!$H$62,0))))))))</f>
        <v>0</v>
      </c>
      <c r="AC96" s="167">
        <f>IF(K96=1,'fancy pants code'!$H$55,IF(K96=2,'fancy pants code'!$H$56,IF(K96=3,'fancy pants code'!$H$57,IF(K96=4,'fancy pants code'!$H$58,IF(K96=5,'fancy pants code'!$H$59,IF(K96=6,'fancy pants code'!$H$60,IF(K96=7,'fancy pants code'!$H$61,IF(K96=8,'fancy pants code'!$H$62,0))))))))</f>
        <v>0</v>
      </c>
      <c r="AD96" s="167">
        <f>IF(L96=1,'fancy pants code'!$H$55,IF(L96=2,'fancy pants code'!$H$56,IF(L96=3,'fancy pants code'!$H$57,IF(L96=4,'fancy pants code'!$H$58,IF(L96=5,'fancy pants code'!$H$59,IF(L96=6,'fancy pants code'!$H$60,IF(L96=7,'fancy pants code'!$H$61,IF(L96=8,'fancy pants code'!$H$62,0))))))))</f>
        <v>0</v>
      </c>
      <c r="AE96" s="167">
        <f>IF(M96=1,'fancy pants code'!$H$55,IF(M96=2,'fancy pants code'!$H$56,IF(M96=3,'fancy pants code'!$H$57,IF(M96=4,'fancy pants code'!$H$58,IF(M96=5,'fancy pants code'!$H$59,IF(M96=6,'fancy pants code'!$H$60,IF(M96=7,'fancy pants code'!$H$61,IF(M96=8,'fancy pants code'!$H$62,0))))))))</f>
        <v>0</v>
      </c>
      <c r="AF96" s="168">
        <f>IF(O96=1,'fancy pants code'!$H$55,IF(O96=2,'fancy pants code'!$H$56,IF(O96=3,'fancy pants code'!$H$57,IF(O96=4,'fancy pants code'!$H$58,IF(O96=5,'fancy pants code'!$H$59,IF(O96=6,'fancy pants code'!$H$60,IF(O96=7,'fancy pants code'!$H$61,IF(O96=8,'fancy pants code'!$H$62,0))))))))</f>
        <v>0</v>
      </c>
      <c r="AG96" s="168">
        <f>IF(P96=1,'fancy pants code'!$H$55,IF(P96=2,'fancy pants code'!$H$56,IF(P96=3,'fancy pants code'!$H$57,IF(P96=4,'fancy pants code'!$H$58,IF(P96=5,'fancy pants code'!$H$59,IF(P96=6,'fancy pants code'!$H$60,IF(P96=7,'fancy pants code'!$H$61,IF(P96=8,'fancy pants code'!$H$62,0))))))))</f>
        <v>0</v>
      </c>
      <c r="AH96" s="168">
        <f>IF(Q96=1,'fancy pants code'!$H$55,IF(Q96=2,'fancy pants code'!$H$56,IF(Q96=3,'fancy pants code'!$H$57,IF(Q96=4,'fancy pants code'!$H$58,IF(Q96=5,'fancy pants code'!$H$59,IF(Q96=6,'fancy pants code'!$H$60,IF(Q96=7,'fancy pants code'!$H$61,IF(Q96=8,'fancy pants code'!$H$62,0))))))))</f>
        <v>0</v>
      </c>
      <c r="AI96" s="168">
        <f>IF(R96=1,'fancy pants code'!$H$55,IF(R96=2,'fancy pants code'!$H$56,IF(R96=3,'fancy pants code'!$H$57,IF(R96=4,'fancy pants code'!$H$58,IF(R96=5,'fancy pants code'!$H$59,IF(R96=6,'fancy pants code'!$H$60,IF(R96=7,'fancy pants code'!$H$61,IF(R96=8,'fancy pants code'!$H$62,0))))))))</f>
        <v>0</v>
      </c>
      <c r="AJ96" s="168">
        <f>IF(S96=1,'fancy pants code'!$H$55,IF(S96=2,'fancy pants code'!$H$56,IF(S96=3,'fancy pants code'!$H$57,IF(S96=4,'fancy pants code'!$H$58,IF(S96=5,'fancy pants code'!$H$59,IF(S96=6,'fancy pants code'!$H$60,IF(S96=7,'fancy pants code'!$H$61,IF(S96=8,'fancy pants code'!$H$62,0))))))))</f>
        <v>0</v>
      </c>
      <c r="AK96" s="140">
        <f t="shared" si="24"/>
        <v>0</v>
      </c>
    </row>
    <row r="97" spans="1:37" s="127" customFormat="1" x14ac:dyDescent="0.2">
      <c r="A97" s="49">
        <f t="shared" si="25"/>
        <v>20</v>
      </c>
      <c r="B97" s="103" t="str">
        <f t="shared" si="25"/>
        <v>c rider 20</v>
      </c>
      <c r="C97" s="211"/>
      <c r="D97" s="212"/>
      <c r="E97" s="212"/>
      <c r="F97" s="212"/>
      <c r="G97" s="212"/>
      <c r="H97" s="200">
        <f t="shared" si="21"/>
        <v>0</v>
      </c>
      <c r="I97" s="211"/>
      <c r="J97" s="212"/>
      <c r="K97" s="212"/>
      <c r="L97" s="212"/>
      <c r="M97" s="212"/>
      <c r="N97" s="200">
        <f t="shared" si="22"/>
        <v>0</v>
      </c>
      <c r="O97" s="211"/>
      <c r="P97" s="212"/>
      <c r="Q97" s="212"/>
      <c r="R97" s="212"/>
      <c r="S97" s="212"/>
      <c r="T97" s="200">
        <f t="shared" si="23"/>
        <v>0</v>
      </c>
      <c r="U97" s="23"/>
      <c r="V97" s="169">
        <f>IF(C97=1,'fancy pants code'!$H$55,IF(C97=2,'fancy pants code'!$H$56,IF(C97=3,'fancy pants code'!$H$57,IF(C97=4,'fancy pants code'!$H$58,IF(C97=5,'fancy pants code'!$H$59,IF(C97=6,'fancy pants code'!$H$60,IF(C97=7,'fancy pants code'!$H$61,IF(C97=8,'fancy pants code'!$H$62,0))))))))</f>
        <v>0</v>
      </c>
      <c r="W97" s="169">
        <f>IF(D97=1,'fancy pants code'!$H$55,IF(D97=2,'fancy pants code'!$H$56,IF(D97=3,'fancy pants code'!$H$57,IF(D97=4,'fancy pants code'!$H$58,IF(D97=5,'fancy pants code'!$H$59,IF(D97=6,'fancy pants code'!$H$60,IF(D97=7,'fancy pants code'!$H$61,IF(D97=8,'fancy pants code'!$H$62,0))))))))</f>
        <v>0</v>
      </c>
      <c r="X97" s="169">
        <f>IF(E97=1,'fancy pants code'!$H$55,IF(E97=2,'fancy pants code'!$H$56,IF(E97=3,'fancy pants code'!$H$57,IF(E97=4,'fancy pants code'!$H$58,IF(E97=5,'fancy pants code'!$H$59,IF(E97=6,'fancy pants code'!$H$60,IF(E97=7,'fancy pants code'!$H$61,IF(E97=8,'fancy pants code'!$H$62,0))))))))</f>
        <v>0</v>
      </c>
      <c r="Y97" s="169">
        <f>IF(F97=1,'fancy pants code'!$H$55,IF(F97=2,'fancy pants code'!$H$56,IF(F97=3,'fancy pants code'!$H$57,IF(F97=4,'fancy pants code'!$H$58,IF(F97=5,'fancy pants code'!$H$59,IF(F97=6,'fancy pants code'!$H$60,IF(F97=7,'fancy pants code'!$H$61,IF(F97=8,'fancy pants code'!$H$62,0))))))))</f>
        <v>0</v>
      </c>
      <c r="Z97" s="169">
        <f>IF(G97=1,'fancy pants code'!$H$55,IF(G97=2,'fancy pants code'!$H$56,IF(G97=3,'fancy pants code'!$H$57,IF(G97=4,'fancy pants code'!$H$58,IF(G97=5,'fancy pants code'!$H$59,IF(G97=6,'fancy pants code'!$H$60,IF(G97=7,'fancy pants code'!$H$61,IF(G97=8,'fancy pants code'!$H$62,0))))))))</f>
        <v>0</v>
      </c>
      <c r="AA97" s="167">
        <f>IF(I97=1,'fancy pants code'!$H$55,IF(I97=2,'fancy pants code'!$H$56,IF(I97=3,'fancy pants code'!$H$57,IF(I97=4,'fancy pants code'!$H$58,IF(I97=5,'fancy pants code'!$H$59,IF(I97=6,'fancy pants code'!$H$60,IF(I97=7,'fancy pants code'!$H$61,IF(I97=8,'fancy pants code'!$H$62,0))))))))</f>
        <v>0</v>
      </c>
      <c r="AB97" s="167">
        <f>IF(J97=1,'fancy pants code'!$H$55,IF(J97=2,'fancy pants code'!$H$56,IF(J97=3,'fancy pants code'!$H$57,IF(J97=4,'fancy pants code'!$H$58,IF(J97=5,'fancy pants code'!$H$59,IF(J97=6,'fancy pants code'!$H$60,IF(J97=7,'fancy pants code'!$H$61,IF(J97=8,'fancy pants code'!$H$62,0))))))))</f>
        <v>0</v>
      </c>
      <c r="AC97" s="167">
        <f>IF(K97=1,'fancy pants code'!$H$55,IF(K97=2,'fancy pants code'!$H$56,IF(K97=3,'fancy pants code'!$H$57,IF(K97=4,'fancy pants code'!$H$58,IF(K97=5,'fancy pants code'!$H$59,IF(K97=6,'fancy pants code'!$H$60,IF(K97=7,'fancy pants code'!$H$61,IF(K97=8,'fancy pants code'!$H$62,0))))))))</f>
        <v>0</v>
      </c>
      <c r="AD97" s="167">
        <f>IF(L97=1,'fancy pants code'!$H$55,IF(L97=2,'fancy pants code'!$H$56,IF(L97=3,'fancy pants code'!$H$57,IF(L97=4,'fancy pants code'!$H$58,IF(L97=5,'fancy pants code'!$H$59,IF(L97=6,'fancy pants code'!$H$60,IF(L97=7,'fancy pants code'!$H$61,IF(L97=8,'fancy pants code'!$H$62,0))))))))</f>
        <v>0</v>
      </c>
      <c r="AE97" s="167">
        <f>IF(M97=1,'fancy pants code'!$H$55,IF(M97=2,'fancy pants code'!$H$56,IF(M97=3,'fancy pants code'!$H$57,IF(M97=4,'fancy pants code'!$H$58,IF(M97=5,'fancy pants code'!$H$59,IF(M97=6,'fancy pants code'!$H$60,IF(M97=7,'fancy pants code'!$H$61,IF(M97=8,'fancy pants code'!$H$62,0))))))))</f>
        <v>0</v>
      </c>
      <c r="AF97" s="168">
        <f>IF(O97=1,'fancy pants code'!$H$55,IF(O97=2,'fancy pants code'!$H$56,IF(O97=3,'fancy pants code'!$H$57,IF(O97=4,'fancy pants code'!$H$58,IF(O97=5,'fancy pants code'!$H$59,IF(O97=6,'fancy pants code'!$H$60,IF(O97=7,'fancy pants code'!$H$61,IF(O97=8,'fancy pants code'!$H$62,0))))))))</f>
        <v>0</v>
      </c>
      <c r="AG97" s="168">
        <f>IF(P97=1,'fancy pants code'!$H$55,IF(P97=2,'fancy pants code'!$H$56,IF(P97=3,'fancy pants code'!$H$57,IF(P97=4,'fancy pants code'!$H$58,IF(P97=5,'fancy pants code'!$H$59,IF(P97=6,'fancy pants code'!$H$60,IF(P97=7,'fancy pants code'!$H$61,IF(P97=8,'fancy pants code'!$H$62,0))))))))</f>
        <v>0</v>
      </c>
      <c r="AH97" s="168">
        <f>IF(Q97=1,'fancy pants code'!$H$55,IF(Q97=2,'fancy pants code'!$H$56,IF(Q97=3,'fancy pants code'!$H$57,IF(Q97=4,'fancy pants code'!$H$58,IF(Q97=5,'fancy pants code'!$H$59,IF(Q97=6,'fancy pants code'!$H$60,IF(Q97=7,'fancy pants code'!$H$61,IF(Q97=8,'fancy pants code'!$H$62,0))))))))</f>
        <v>0</v>
      </c>
      <c r="AI97" s="168">
        <f>IF(R97=1,'fancy pants code'!$H$55,IF(R97=2,'fancy pants code'!$H$56,IF(R97=3,'fancy pants code'!$H$57,IF(R97=4,'fancy pants code'!$H$58,IF(R97=5,'fancy pants code'!$H$59,IF(R97=6,'fancy pants code'!$H$60,IF(R97=7,'fancy pants code'!$H$61,IF(R97=8,'fancy pants code'!$H$62,0))))))))</f>
        <v>0</v>
      </c>
      <c r="AJ97" s="168">
        <f>IF(S97=1,'fancy pants code'!$H$55,IF(S97=2,'fancy pants code'!$H$56,IF(S97=3,'fancy pants code'!$H$57,IF(S97=4,'fancy pants code'!$H$58,IF(S97=5,'fancy pants code'!$H$59,IF(S97=6,'fancy pants code'!$H$60,IF(S97=7,'fancy pants code'!$H$61,IF(S97=8,'fancy pants code'!$H$62,0))))))))</f>
        <v>0</v>
      </c>
      <c r="AK97" s="140">
        <f t="shared" si="24"/>
        <v>0</v>
      </c>
    </row>
    <row r="98" spans="1:37" s="127" customFormat="1" x14ac:dyDescent="0.2">
      <c r="A98" s="49">
        <f t="shared" si="25"/>
        <v>21</v>
      </c>
      <c r="B98" s="103" t="str">
        <f t="shared" si="25"/>
        <v>c rider 21</v>
      </c>
      <c r="C98" s="211"/>
      <c r="D98" s="212"/>
      <c r="E98" s="212"/>
      <c r="F98" s="212"/>
      <c r="G98" s="212"/>
      <c r="H98" s="200">
        <f t="shared" si="21"/>
        <v>0</v>
      </c>
      <c r="I98" s="211"/>
      <c r="J98" s="212"/>
      <c r="K98" s="212"/>
      <c r="L98" s="212"/>
      <c r="M98" s="212"/>
      <c r="N98" s="200">
        <f t="shared" si="22"/>
        <v>0</v>
      </c>
      <c r="O98" s="211"/>
      <c r="P98" s="212"/>
      <c r="Q98" s="212"/>
      <c r="R98" s="212"/>
      <c r="S98" s="212"/>
      <c r="T98" s="200">
        <f t="shared" si="23"/>
        <v>0</v>
      </c>
      <c r="U98" s="23"/>
      <c r="V98" s="169">
        <f>IF(C98=1,'fancy pants code'!$H$55,IF(C98=2,'fancy pants code'!$H$56,IF(C98=3,'fancy pants code'!$H$57,IF(C98=4,'fancy pants code'!$H$58,IF(C98=5,'fancy pants code'!$H$59,IF(C98=6,'fancy pants code'!$H$60,IF(C98=7,'fancy pants code'!$H$61,IF(C98=8,'fancy pants code'!$H$62,0))))))))</f>
        <v>0</v>
      </c>
      <c r="W98" s="169">
        <f>IF(D98=1,'fancy pants code'!$H$55,IF(D98=2,'fancy pants code'!$H$56,IF(D98=3,'fancy pants code'!$H$57,IF(D98=4,'fancy pants code'!$H$58,IF(D98=5,'fancy pants code'!$H$59,IF(D98=6,'fancy pants code'!$H$60,IF(D98=7,'fancy pants code'!$H$61,IF(D98=8,'fancy pants code'!$H$62,0))))))))</f>
        <v>0</v>
      </c>
      <c r="X98" s="169">
        <f>IF(E98=1,'fancy pants code'!$H$55,IF(E98=2,'fancy pants code'!$H$56,IF(E98=3,'fancy pants code'!$H$57,IF(E98=4,'fancy pants code'!$H$58,IF(E98=5,'fancy pants code'!$H$59,IF(E98=6,'fancy pants code'!$H$60,IF(E98=7,'fancy pants code'!$H$61,IF(E98=8,'fancy pants code'!$H$62,0))))))))</f>
        <v>0</v>
      </c>
      <c r="Y98" s="169">
        <f>IF(F98=1,'fancy pants code'!$H$55,IF(F98=2,'fancy pants code'!$H$56,IF(F98=3,'fancy pants code'!$H$57,IF(F98=4,'fancy pants code'!$H$58,IF(F98=5,'fancy pants code'!$H$59,IF(F98=6,'fancy pants code'!$H$60,IF(F98=7,'fancy pants code'!$H$61,IF(F98=8,'fancy pants code'!$H$62,0))))))))</f>
        <v>0</v>
      </c>
      <c r="Z98" s="169">
        <f>IF(G98=1,'fancy pants code'!$H$55,IF(G98=2,'fancy pants code'!$H$56,IF(G98=3,'fancy pants code'!$H$57,IF(G98=4,'fancy pants code'!$H$58,IF(G98=5,'fancy pants code'!$H$59,IF(G98=6,'fancy pants code'!$H$60,IF(G98=7,'fancy pants code'!$H$61,IF(G98=8,'fancy pants code'!$H$62,0))))))))</f>
        <v>0</v>
      </c>
      <c r="AA98" s="167">
        <f>IF(I98=1,'fancy pants code'!$H$55,IF(I98=2,'fancy pants code'!$H$56,IF(I98=3,'fancy pants code'!$H$57,IF(I98=4,'fancy pants code'!$H$58,IF(I98=5,'fancy pants code'!$H$59,IF(I98=6,'fancy pants code'!$H$60,IF(I98=7,'fancy pants code'!$H$61,IF(I98=8,'fancy pants code'!$H$62,0))))))))</f>
        <v>0</v>
      </c>
      <c r="AB98" s="167">
        <f>IF(J98=1,'fancy pants code'!$H$55,IF(J98=2,'fancy pants code'!$H$56,IF(J98=3,'fancy pants code'!$H$57,IF(J98=4,'fancy pants code'!$H$58,IF(J98=5,'fancy pants code'!$H$59,IF(J98=6,'fancy pants code'!$H$60,IF(J98=7,'fancy pants code'!$H$61,IF(J98=8,'fancy pants code'!$H$62,0))))))))</f>
        <v>0</v>
      </c>
      <c r="AC98" s="167">
        <f>IF(K98=1,'fancy pants code'!$H$55,IF(K98=2,'fancy pants code'!$H$56,IF(K98=3,'fancy pants code'!$H$57,IF(K98=4,'fancy pants code'!$H$58,IF(K98=5,'fancy pants code'!$H$59,IF(K98=6,'fancy pants code'!$H$60,IF(K98=7,'fancy pants code'!$H$61,IF(K98=8,'fancy pants code'!$H$62,0))))))))</f>
        <v>0</v>
      </c>
      <c r="AD98" s="167">
        <f>IF(L98=1,'fancy pants code'!$H$55,IF(L98=2,'fancy pants code'!$H$56,IF(L98=3,'fancy pants code'!$H$57,IF(L98=4,'fancy pants code'!$H$58,IF(L98=5,'fancy pants code'!$H$59,IF(L98=6,'fancy pants code'!$H$60,IF(L98=7,'fancy pants code'!$H$61,IF(L98=8,'fancy pants code'!$H$62,0))))))))</f>
        <v>0</v>
      </c>
      <c r="AE98" s="167">
        <f>IF(M98=1,'fancy pants code'!$H$55,IF(M98=2,'fancy pants code'!$H$56,IF(M98=3,'fancy pants code'!$H$57,IF(M98=4,'fancy pants code'!$H$58,IF(M98=5,'fancy pants code'!$H$59,IF(M98=6,'fancy pants code'!$H$60,IF(M98=7,'fancy pants code'!$H$61,IF(M98=8,'fancy pants code'!$H$62,0))))))))</f>
        <v>0</v>
      </c>
      <c r="AF98" s="168">
        <f>IF(O98=1,'fancy pants code'!$H$55,IF(O98=2,'fancy pants code'!$H$56,IF(O98=3,'fancy pants code'!$H$57,IF(O98=4,'fancy pants code'!$H$58,IF(O98=5,'fancy pants code'!$H$59,IF(O98=6,'fancy pants code'!$H$60,IF(O98=7,'fancy pants code'!$H$61,IF(O98=8,'fancy pants code'!$H$62,0))))))))</f>
        <v>0</v>
      </c>
      <c r="AG98" s="168">
        <f>IF(P98=1,'fancy pants code'!$H$55,IF(P98=2,'fancy pants code'!$H$56,IF(P98=3,'fancy pants code'!$H$57,IF(P98=4,'fancy pants code'!$H$58,IF(P98=5,'fancy pants code'!$H$59,IF(P98=6,'fancy pants code'!$H$60,IF(P98=7,'fancy pants code'!$H$61,IF(P98=8,'fancy pants code'!$H$62,0))))))))</f>
        <v>0</v>
      </c>
      <c r="AH98" s="168">
        <f>IF(Q98=1,'fancy pants code'!$H$55,IF(Q98=2,'fancy pants code'!$H$56,IF(Q98=3,'fancy pants code'!$H$57,IF(Q98=4,'fancy pants code'!$H$58,IF(Q98=5,'fancy pants code'!$H$59,IF(Q98=6,'fancy pants code'!$H$60,IF(Q98=7,'fancy pants code'!$H$61,IF(Q98=8,'fancy pants code'!$H$62,0))))))))</f>
        <v>0</v>
      </c>
      <c r="AI98" s="168">
        <f>IF(R98=1,'fancy pants code'!$H$55,IF(R98=2,'fancy pants code'!$H$56,IF(R98=3,'fancy pants code'!$H$57,IF(R98=4,'fancy pants code'!$H$58,IF(R98=5,'fancy pants code'!$H$59,IF(R98=6,'fancy pants code'!$H$60,IF(R98=7,'fancy pants code'!$H$61,IF(R98=8,'fancy pants code'!$H$62,0))))))))</f>
        <v>0</v>
      </c>
      <c r="AJ98" s="168">
        <f>IF(S98=1,'fancy pants code'!$H$55,IF(S98=2,'fancy pants code'!$H$56,IF(S98=3,'fancy pants code'!$H$57,IF(S98=4,'fancy pants code'!$H$58,IF(S98=5,'fancy pants code'!$H$59,IF(S98=6,'fancy pants code'!$H$60,IF(S98=7,'fancy pants code'!$H$61,IF(S98=8,'fancy pants code'!$H$62,0))))))))</f>
        <v>0</v>
      </c>
      <c r="AK98" s="140">
        <f t="shared" si="24"/>
        <v>0</v>
      </c>
    </row>
    <row r="99" spans="1:37" s="127" customFormat="1" x14ac:dyDescent="0.2">
      <c r="A99" s="49">
        <f t="shared" si="25"/>
        <v>22</v>
      </c>
      <c r="B99" s="103" t="str">
        <f t="shared" si="25"/>
        <v>c rider 22</v>
      </c>
      <c r="C99" s="211"/>
      <c r="D99" s="212"/>
      <c r="E99" s="212"/>
      <c r="F99" s="212"/>
      <c r="G99" s="212"/>
      <c r="H99" s="200">
        <f t="shared" si="21"/>
        <v>0</v>
      </c>
      <c r="I99" s="211"/>
      <c r="J99" s="212"/>
      <c r="K99" s="212"/>
      <c r="L99" s="212"/>
      <c r="M99" s="212"/>
      <c r="N99" s="200">
        <f t="shared" si="22"/>
        <v>0</v>
      </c>
      <c r="O99" s="211"/>
      <c r="P99" s="212"/>
      <c r="Q99" s="212"/>
      <c r="R99" s="212"/>
      <c r="S99" s="212"/>
      <c r="T99" s="200">
        <f t="shared" si="23"/>
        <v>0</v>
      </c>
      <c r="U99" s="23"/>
      <c r="V99" s="169">
        <f>IF(C99=1,'fancy pants code'!$H$55,IF(C99=2,'fancy pants code'!$H$56,IF(C99=3,'fancy pants code'!$H$57,IF(C99=4,'fancy pants code'!$H$58,IF(C99=5,'fancy pants code'!$H$59,IF(C99=6,'fancy pants code'!$H$60,IF(C99=7,'fancy pants code'!$H$61,IF(C99=8,'fancy pants code'!$H$62,0))))))))</f>
        <v>0</v>
      </c>
      <c r="W99" s="169">
        <f>IF(D99=1,'fancy pants code'!$H$55,IF(D99=2,'fancy pants code'!$H$56,IF(D99=3,'fancy pants code'!$H$57,IF(D99=4,'fancy pants code'!$H$58,IF(D99=5,'fancy pants code'!$H$59,IF(D99=6,'fancy pants code'!$H$60,IF(D99=7,'fancy pants code'!$H$61,IF(D99=8,'fancy pants code'!$H$62,0))))))))</f>
        <v>0</v>
      </c>
      <c r="X99" s="169">
        <f>IF(E99=1,'fancy pants code'!$H$55,IF(E99=2,'fancy pants code'!$H$56,IF(E99=3,'fancy pants code'!$H$57,IF(E99=4,'fancy pants code'!$H$58,IF(E99=5,'fancy pants code'!$H$59,IF(E99=6,'fancy pants code'!$H$60,IF(E99=7,'fancy pants code'!$H$61,IF(E99=8,'fancy pants code'!$H$62,0))))))))</f>
        <v>0</v>
      </c>
      <c r="Y99" s="169">
        <f>IF(F99=1,'fancy pants code'!$H$55,IF(F99=2,'fancy pants code'!$H$56,IF(F99=3,'fancy pants code'!$H$57,IF(F99=4,'fancy pants code'!$H$58,IF(F99=5,'fancy pants code'!$H$59,IF(F99=6,'fancy pants code'!$H$60,IF(F99=7,'fancy pants code'!$H$61,IF(F99=8,'fancy pants code'!$H$62,0))))))))</f>
        <v>0</v>
      </c>
      <c r="Z99" s="169">
        <f>IF(G99=1,'fancy pants code'!$H$55,IF(G99=2,'fancy pants code'!$H$56,IF(G99=3,'fancy pants code'!$H$57,IF(G99=4,'fancy pants code'!$H$58,IF(G99=5,'fancy pants code'!$H$59,IF(G99=6,'fancy pants code'!$H$60,IF(G99=7,'fancy pants code'!$H$61,IF(G99=8,'fancy pants code'!$H$62,0))))))))</f>
        <v>0</v>
      </c>
      <c r="AA99" s="167">
        <f>IF(I99=1,'fancy pants code'!$H$55,IF(I99=2,'fancy pants code'!$H$56,IF(I99=3,'fancy pants code'!$H$57,IF(I99=4,'fancy pants code'!$H$58,IF(I99=5,'fancy pants code'!$H$59,IF(I99=6,'fancy pants code'!$H$60,IF(I99=7,'fancy pants code'!$H$61,IF(I99=8,'fancy pants code'!$H$62,0))))))))</f>
        <v>0</v>
      </c>
      <c r="AB99" s="167">
        <f>IF(J99=1,'fancy pants code'!$H$55,IF(J99=2,'fancy pants code'!$H$56,IF(J99=3,'fancy pants code'!$H$57,IF(J99=4,'fancy pants code'!$H$58,IF(J99=5,'fancy pants code'!$H$59,IF(J99=6,'fancy pants code'!$H$60,IF(J99=7,'fancy pants code'!$H$61,IF(J99=8,'fancy pants code'!$H$62,0))))))))</f>
        <v>0</v>
      </c>
      <c r="AC99" s="167">
        <f>IF(K99=1,'fancy pants code'!$H$55,IF(K99=2,'fancy pants code'!$H$56,IF(K99=3,'fancy pants code'!$H$57,IF(K99=4,'fancy pants code'!$H$58,IF(K99=5,'fancy pants code'!$H$59,IF(K99=6,'fancy pants code'!$H$60,IF(K99=7,'fancy pants code'!$H$61,IF(K99=8,'fancy pants code'!$H$62,0))))))))</f>
        <v>0</v>
      </c>
      <c r="AD99" s="167">
        <f>IF(L99=1,'fancy pants code'!$H$55,IF(L99=2,'fancy pants code'!$H$56,IF(L99=3,'fancy pants code'!$H$57,IF(L99=4,'fancy pants code'!$H$58,IF(L99=5,'fancy pants code'!$H$59,IF(L99=6,'fancy pants code'!$H$60,IF(L99=7,'fancy pants code'!$H$61,IF(L99=8,'fancy pants code'!$H$62,0))))))))</f>
        <v>0</v>
      </c>
      <c r="AE99" s="167">
        <f>IF(M99=1,'fancy pants code'!$H$55,IF(M99=2,'fancy pants code'!$H$56,IF(M99=3,'fancy pants code'!$H$57,IF(M99=4,'fancy pants code'!$H$58,IF(M99=5,'fancy pants code'!$H$59,IF(M99=6,'fancy pants code'!$H$60,IF(M99=7,'fancy pants code'!$H$61,IF(M99=8,'fancy pants code'!$H$62,0))))))))</f>
        <v>0</v>
      </c>
      <c r="AF99" s="168">
        <f>IF(O99=1,'fancy pants code'!$H$55,IF(O99=2,'fancy pants code'!$H$56,IF(O99=3,'fancy pants code'!$H$57,IF(O99=4,'fancy pants code'!$H$58,IF(O99=5,'fancy pants code'!$H$59,IF(O99=6,'fancy pants code'!$H$60,IF(O99=7,'fancy pants code'!$H$61,IF(O99=8,'fancy pants code'!$H$62,0))))))))</f>
        <v>0</v>
      </c>
      <c r="AG99" s="168">
        <f>IF(P99=1,'fancy pants code'!$H$55,IF(P99=2,'fancy pants code'!$H$56,IF(P99=3,'fancy pants code'!$H$57,IF(P99=4,'fancy pants code'!$H$58,IF(P99=5,'fancy pants code'!$H$59,IF(P99=6,'fancy pants code'!$H$60,IF(P99=7,'fancy pants code'!$H$61,IF(P99=8,'fancy pants code'!$H$62,0))))))))</f>
        <v>0</v>
      </c>
      <c r="AH99" s="168">
        <f>IF(Q99=1,'fancy pants code'!$H$55,IF(Q99=2,'fancy pants code'!$H$56,IF(Q99=3,'fancy pants code'!$H$57,IF(Q99=4,'fancy pants code'!$H$58,IF(Q99=5,'fancy pants code'!$H$59,IF(Q99=6,'fancy pants code'!$H$60,IF(Q99=7,'fancy pants code'!$H$61,IF(Q99=8,'fancy pants code'!$H$62,0))))))))</f>
        <v>0</v>
      </c>
      <c r="AI99" s="168">
        <f>IF(R99=1,'fancy pants code'!$H$55,IF(R99=2,'fancy pants code'!$H$56,IF(R99=3,'fancy pants code'!$H$57,IF(R99=4,'fancy pants code'!$H$58,IF(R99=5,'fancy pants code'!$H$59,IF(R99=6,'fancy pants code'!$H$60,IF(R99=7,'fancy pants code'!$H$61,IF(R99=8,'fancy pants code'!$H$62,0))))))))</f>
        <v>0</v>
      </c>
      <c r="AJ99" s="168">
        <f>IF(S99=1,'fancy pants code'!$H$55,IF(S99=2,'fancy pants code'!$H$56,IF(S99=3,'fancy pants code'!$H$57,IF(S99=4,'fancy pants code'!$H$58,IF(S99=5,'fancy pants code'!$H$59,IF(S99=6,'fancy pants code'!$H$60,IF(S99=7,'fancy pants code'!$H$61,IF(S99=8,'fancy pants code'!$H$62,0))))))))</f>
        <v>0</v>
      </c>
      <c r="AK99" s="140">
        <f t="shared" si="24"/>
        <v>0</v>
      </c>
    </row>
    <row r="100" spans="1:37" s="127" customFormat="1" x14ac:dyDescent="0.2">
      <c r="A100" s="49">
        <f t="shared" si="25"/>
        <v>23</v>
      </c>
      <c r="B100" s="103" t="str">
        <f t="shared" si="25"/>
        <v>c rider 23</v>
      </c>
      <c r="C100" s="211"/>
      <c r="D100" s="212"/>
      <c r="E100" s="212"/>
      <c r="F100" s="212"/>
      <c r="G100" s="212"/>
      <c r="H100" s="200">
        <f t="shared" si="21"/>
        <v>0</v>
      </c>
      <c r="I100" s="211"/>
      <c r="J100" s="212"/>
      <c r="K100" s="212"/>
      <c r="L100" s="212"/>
      <c r="M100" s="212"/>
      <c r="N100" s="200">
        <f t="shared" si="22"/>
        <v>0</v>
      </c>
      <c r="O100" s="211"/>
      <c r="P100" s="212"/>
      <c r="Q100" s="212"/>
      <c r="R100" s="212"/>
      <c r="S100" s="212"/>
      <c r="T100" s="200">
        <f t="shared" si="23"/>
        <v>0</v>
      </c>
      <c r="U100" s="23"/>
      <c r="V100" s="169">
        <f>IF(C100=1,'fancy pants code'!$H$55,IF(C100=2,'fancy pants code'!$H$56,IF(C100=3,'fancy pants code'!$H$57,IF(C100=4,'fancy pants code'!$H$58,IF(C100=5,'fancy pants code'!$H$59,IF(C100=6,'fancy pants code'!$H$60,IF(C100=7,'fancy pants code'!$H$61,IF(C100=8,'fancy pants code'!$H$62,0))))))))</f>
        <v>0</v>
      </c>
      <c r="W100" s="169">
        <f>IF(D100=1,'fancy pants code'!$H$55,IF(D100=2,'fancy pants code'!$H$56,IF(D100=3,'fancy pants code'!$H$57,IF(D100=4,'fancy pants code'!$H$58,IF(D100=5,'fancy pants code'!$H$59,IF(D100=6,'fancy pants code'!$H$60,IF(D100=7,'fancy pants code'!$H$61,IF(D100=8,'fancy pants code'!$H$62,0))))))))</f>
        <v>0</v>
      </c>
      <c r="X100" s="169">
        <f>IF(E100=1,'fancy pants code'!$H$55,IF(E100=2,'fancy pants code'!$H$56,IF(E100=3,'fancy pants code'!$H$57,IF(E100=4,'fancy pants code'!$H$58,IF(E100=5,'fancy pants code'!$H$59,IF(E100=6,'fancy pants code'!$H$60,IF(E100=7,'fancy pants code'!$H$61,IF(E100=8,'fancy pants code'!$H$62,0))))))))</f>
        <v>0</v>
      </c>
      <c r="Y100" s="169">
        <f>IF(F100=1,'fancy pants code'!$H$55,IF(F100=2,'fancy pants code'!$H$56,IF(F100=3,'fancy pants code'!$H$57,IF(F100=4,'fancy pants code'!$H$58,IF(F100=5,'fancy pants code'!$H$59,IF(F100=6,'fancy pants code'!$H$60,IF(F100=7,'fancy pants code'!$H$61,IF(F100=8,'fancy pants code'!$H$62,0))))))))</f>
        <v>0</v>
      </c>
      <c r="Z100" s="169">
        <f>IF(G100=1,'fancy pants code'!$H$55,IF(G100=2,'fancy pants code'!$H$56,IF(G100=3,'fancy pants code'!$H$57,IF(G100=4,'fancy pants code'!$H$58,IF(G100=5,'fancy pants code'!$H$59,IF(G100=6,'fancy pants code'!$H$60,IF(G100=7,'fancy pants code'!$H$61,IF(G100=8,'fancy pants code'!$H$62,0))))))))</f>
        <v>0</v>
      </c>
      <c r="AA100" s="167">
        <f>IF(I100=1,'fancy pants code'!$H$55,IF(I100=2,'fancy pants code'!$H$56,IF(I100=3,'fancy pants code'!$H$57,IF(I100=4,'fancy pants code'!$H$58,IF(I100=5,'fancy pants code'!$H$59,IF(I100=6,'fancy pants code'!$H$60,IF(I100=7,'fancy pants code'!$H$61,IF(I100=8,'fancy pants code'!$H$62,0))))))))</f>
        <v>0</v>
      </c>
      <c r="AB100" s="167">
        <f>IF(J100=1,'fancy pants code'!$H$55,IF(J100=2,'fancy pants code'!$H$56,IF(J100=3,'fancy pants code'!$H$57,IF(J100=4,'fancy pants code'!$H$58,IF(J100=5,'fancy pants code'!$H$59,IF(J100=6,'fancy pants code'!$H$60,IF(J100=7,'fancy pants code'!$H$61,IF(J100=8,'fancy pants code'!$H$62,0))))))))</f>
        <v>0</v>
      </c>
      <c r="AC100" s="167">
        <f>IF(K100=1,'fancy pants code'!$H$55,IF(K100=2,'fancy pants code'!$H$56,IF(K100=3,'fancy pants code'!$H$57,IF(K100=4,'fancy pants code'!$H$58,IF(K100=5,'fancy pants code'!$H$59,IF(K100=6,'fancy pants code'!$H$60,IF(K100=7,'fancy pants code'!$H$61,IF(K100=8,'fancy pants code'!$H$62,0))))))))</f>
        <v>0</v>
      </c>
      <c r="AD100" s="167">
        <f>IF(L100=1,'fancy pants code'!$H$55,IF(L100=2,'fancy pants code'!$H$56,IF(L100=3,'fancy pants code'!$H$57,IF(L100=4,'fancy pants code'!$H$58,IF(L100=5,'fancy pants code'!$H$59,IF(L100=6,'fancy pants code'!$H$60,IF(L100=7,'fancy pants code'!$H$61,IF(L100=8,'fancy pants code'!$H$62,0))))))))</f>
        <v>0</v>
      </c>
      <c r="AE100" s="167">
        <f>IF(M100=1,'fancy pants code'!$H$55,IF(M100=2,'fancy pants code'!$H$56,IF(M100=3,'fancy pants code'!$H$57,IF(M100=4,'fancy pants code'!$H$58,IF(M100=5,'fancy pants code'!$H$59,IF(M100=6,'fancy pants code'!$H$60,IF(M100=7,'fancy pants code'!$H$61,IF(M100=8,'fancy pants code'!$H$62,0))))))))</f>
        <v>0</v>
      </c>
      <c r="AF100" s="168">
        <f>IF(O100=1,'fancy pants code'!$H$55,IF(O100=2,'fancy pants code'!$H$56,IF(O100=3,'fancy pants code'!$H$57,IF(O100=4,'fancy pants code'!$H$58,IF(O100=5,'fancy pants code'!$H$59,IF(O100=6,'fancy pants code'!$H$60,IF(O100=7,'fancy pants code'!$H$61,IF(O100=8,'fancy pants code'!$H$62,0))))))))</f>
        <v>0</v>
      </c>
      <c r="AG100" s="168">
        <f>IF(P100=1,'fancy pants code'!$H$55,IF(P100=2,'fancy pants code'!$H$56,IF(P100=3,'fancy pants code'!$H$57,IF(P100=4,'fancy pants code'!$H$58,IF(P100=5,'fancy pants code'!$H$59,IF(P100=6,'fancy pants code'!$H$60,IF(P100=7,'fancy pants code'!$H$61,IF(P100=8,'fancy pants code'!$H$62,0))))))))</f>
        <v>0</v>
      </c>
      <c r="AH100" s="168">
        <f>IF(Q100=1,'fancy pants code'!$H$55,IF(Q100=2,'fancy pants code'!$H$56,IF(Q100=3,'fancy pants code'!$H$57,IF(Q100=4,'fancy pants code'!$H$58,IF(Q100=5,'fancy pants code'!$H$59,IF(Q100=6,'fancy pants code'!$H$60,IF(Q100=7,'fancy pants code'!$H$61,IF(Q100=8,'fancy pants code'!$H$62,0))))))))</f>
        <v>0</v>
      </c>
      <c r="AI100" s="168">
        <f>IF(R100=1,'fancy pants code'!$H$55,IF(R100=2,'fancy pants code'!$H$56,IF(R100=3,'fancy pants code'!$H$57,IF(R100=4,'fancy pants code'!$H$58,IF(R100=5,'fancy pants code'!$H$59,IF(R100=6,'fancy pants code'!$H$60,IF(R100=7,'fancy pants code'!$H$61,IF(R100=8,'fancy pants code'!$H$62,0))))))))</f>
        <v>0</v>
      </c>
      <c r="AJ100" s="168">
        <f>IF(S100=1,'fancy pants code'!$H$55,IF(S100=2,'fancy pants code'!$H$56,IF(S100=3,'fancy pants code'!$H$57,IF(S100=4,'fancy pants code'!$H$58,IF(S100=5,'fancy pants code'!$H$59,IF(S100=6,'fancy pants code'!$H$60,IF(S100=7,'fancy pants code'!$H$61,IF(S100=8,'fancy pants code'!$H$62,0))))))))</f>
        <v>0</v>
      </c>
      <c r="AK100" s="140">
        <f t="shared" si="24"/>
        <v>0</v>
      </c>
    </row>
    <row r="101" spans="1:37" s="127" customFormat="1" x14ac:dyDescent="0.2">
      <c r="A101" s="49">
        <f t="shared" si="25"/>
        <v>24</v>
      </c>
      <c r="B101" s="103" t="str">
        <f t="shared" si="25"/>
        <v>c rider 24</v>
      </c>
      <c r="C101" s="211"/>
      <c r="D101" s="212"/>
      <c r="E101" s="212"/>
      <c r="F101" s="212"/>
      <c r="G101" s="212"/>
      <c r="H101" s="200">
        <f t="shared" si="21"/>
        <v>0</v>
      </c>
      <c r="I101" s="211"/>
      <c r="J101" s="212"/>
      <c r="K101" s="212"/>
      <c r="L101" s="212"/>
      <c r="M101" s="212"/>
      <c r="N101" s="200">
        <f t="shared" si="22"/>
        <v>0</v>
      </c>
      <c r="O101" s="211"/>
      <c r="P101" s="212"/>
      <c r="Q101" s="212"/>
      <c r="R101" s="212"/>
      <c r="S101" s="212"/>
      <c r="T101" s="200">
        <f t="shared" si="23"/>
        <v>0</v>
      </c>
      <c r="U101" s="23"/>
      <c r="V101" s="169">
        <f>IF(C101=1,'fancy pants code'!$H$55,IF(C101=2,'fancy pants code'!$H$56,IF(C101=3,'fancy pants code'!$H$57,IF(C101=4,'fancy pants code'!$H$58,IF(C101=5,'fancy pants code'!$H$59,IF(C101=6,'fancy pants code'!$H$60,IF(C101=7,'fancy pants code'!$H$61,IF(C101=8,'fancy pants code'!$H$62,0))))))))</f>
        <v>0</v>
      </c>
      <c r="W101" s="169">
        <f>IF(D101=1,'fancy pants code'!$H$55,IF(D101=2,'fancy pants code'!$H$56,IF(D101=3,'fancy pants code'!$H$57,IF(D101=4,'fancy pants code'!$H$58,IF(D101=5,'fancy pants code'!$H$59,IF(D101=6,'fancy pants code'!$H$60,IF(D101=7,'fancy pants code'!$H$61,IF(D101=8,'fancy pants code'!$H$62,0))))))))</f>
        <v>0</v>
      </c>
      <c r="X101" s="169">
        <f>IF(E101=1,'fancy pants code'!$H$55,IF(E101=2,'fancy pants code'!$H$56,IF(E101=3,'fancy pants code'!$H$57,IF(E101=4,'fancy pants code'!$H$58,IF(E101=5,'fancy pants code'!$H$59,IF(E101=6,'fancy pants code'!$H$60,IF(E101=7,'fancy pants code'!$H$61,IF(E101=8,'fancy pants code'!$H$62,0))))))))</f>
        <v>0</v>
      </c>
      <c r="Y101" s="169">
        <f>IF(F101=1,'fancy pants code'!$H$55,IF(F101=2,'fancy pants code'!$H$56,IF(F101=3,'fancy pants code'!$H$57,IF(F101=4,'fancy pants code'!$H$58,IF(F101=5,'fancy pants code'!$H$59,IF(F101=6,'fancy pants code'!$H$60,IF(F101=7,'fancy pants code'!$H$61,IF(F101=8,'fancy pants code'!$H$62,0))))))))</f>
        <v>0</v>
      </c>
      <c r="Z101" s="169">
        <f>IF(G101=1,'fancy pants code'!$H$55,IF(G101=2,'fancy pants code'!$H$56,IF(G101=3,'fancy pants code'!$H$57,IF(G101=4,'fancy pants code'!$H$58,IF(G101=5,'fancy pants code'!$H$59,IF(G101=6,'fancy pants code'!$H$60,IF(G101=7,'fancy pants code'!$H$61,IF(G101=8,'fancy pants code'!$H$62,0))))))))</f>
        <v>0</v>
      </c>
      <c r="AA101" s="167">
        <f>IF(I101=1,'fancy pants code'!$H$55,IF(I101=2,'fancy pants code'!$H$56,IF(I101=3,'fancy pants code'!$H$57,IF(I101=4,'fancy pants code'!$H$58,IF(I101=5,'fancy pants code'!$H$59,IF(I101=6,'fancy pants code'!$H$60,IF(I101=7,'fancy pants code'!$H$61,IF(I101=8,'fancy pants code'!$H$62,0))))))))</f>
        <v>0</v>
      </c>
      <c r="AB101" s="167">
        <f>IF(J101=1,'fancy pants code'!$H$55,IF(J101=2,'fancy pants code'!$H$56,IF(J101=3,'fancy pants code'!$H$57,IF(J101=4,'fancy pants code'!$H$58,IF(J101=5,'fancy pants code'!$H$59,IF(J101=6,'fancy pants code'!$H$60,IF(J101=7,'fancy pants code'!$H$61,IF(J101=8,'fancy pants code'!$H$62,0))))))))</f>
        <v>0</v>
      </c>
      <c r="AC101" s="167">
        <f>IF(K101=1,'fancy pants code'!$H$55,IF(K101=2,'fancy pants code'!$H$56,IF(K101=3,'fancy pants code'!$H$57,IF(K101=4,'fancy pants code'!$H$58,IF(K101=5,'fancy pants code'!$H$59,IF(K101=6,'fancy pants code'!$H$60,IF(K101=7,'fancy pants code'!$H$61,IF(K101=8,'fancy pants code'!$H$62,0))))))))</f>
        <v>0</v>
      </c>
      <c r="AD101" s="167">
        <f>IF(L101=1,'fancy pants code'!$H$55,IF(L101=2,'fancy pants code'!$H$56,IF(L101=3,'fancy pants code'!$H$57,IF(L101=4,'fancy pants code'!$H$58,IF(L101=5,'fancy pants code'!$H$59,IF(L101=6,'fancy pants code'!$H$60,IF(L101=7,'fancy pants code'!$H$61,IF(L101=8,'fancy pants code'!$H$62,0))))))))</f>
        <v>0</v>
      </c>
      <c r="AE101" s="167">
        <f>IF(M101=1,'fancy pants code'!$H$55,IF(M101=2,'fancy pants code'!$H$56,IF(M101=3,'fancy pants code'!$H$57,IF(M101=4,'fancy pants code'!$H$58,IF(M101=5,'fancy pants code'!$H$59,IF(M101=6,'fancy pants code'!$H$60,IF(M101=7,'fancy pants code'!$H$61,IF(M101=8,'fancy pants code'!$H$62,0))))))))</f>
        <v>0</v>
      </c>
      <c r="AF101" s="168">
        <f>IF(O101=1,'fancy pants code'!$H$55,IF(O101=2,'fancy pants code'!$H$56,IF(O101=3,'fancy pants code'!$H$57,IF(O101=4,'fancy pants code'!$H$58,IF(O101=5,'fancy pants code'!$H$59,IF(O101=6,'fancy pants code'!$H$60,IF(O101=7,'fancy pants code'!$H$61,IF(O101=8,'fancy pants code'!$H$62,0))))))))</f>
        <v>0</v>
      </c>
      <c r="AG101" s="168">
        <f>IF(P101=1,'fancy pants code'!$H$55,IF(P101=2,'fancy pants code'!$H$56,IF(P101=3,'fancy pants code'!$H$57,IF(P101=4,'fancy pants code'!$H$58,IF(P101=5,'fancy pants code'!$H$59,IF(P101=6,'fancy pants code'!$H$60,IF(P101=7,'fancy pants code'!$H$61,IF(P101=8,'fancy pants code'!$H$62,0))))))))</f>
        <v>0</v>
      </c>
      <c r="AH101" s="168">
        <f>IF(Q101=1,'fancy pants code'!$H$55,IF(Q101=2,'fancy pants code'!$H$56,IF(Q101=3,'fancy pants code'!$H$57,IF(Q101=4,'fancy pants code'!$H$58,IF(Q101=5,'fancy pants code'!$H$59,IF(Q101=6,'fancy pants code'!$H$60,IF(Q101=7,'fancy pants code'!$H$61,IF(Q101=8,'fancy pants code'!$H$62,0))))))))</f>
        <v>0</v>
      </c>
      <c r="AI101" s="168">
        <f>IF(R101=1,'fancy pants code'!$H$55,IF(R101=2,'fancy pants code'!$H$56,IF(R101=3,'fancy pants code'!$H$57,IF(R101=4,'fancy pants code'!$H$58,IF(R101=5,'fancy pants code'!$H$59,IF(R101=6,'fancy pants code'!$H$60,IF(R101=7,'fancy pants code'!$H$61,IF(R101=8,'fancy pants code'!$H$62,0))))))))</f>
        <v>0</v>
      </c>
      <c r="AJ101" s="168">
        <f>IF(S101=1,'fancy pants code'!$H$55,IF(S101=2,'fancy pants code'!$H$56,IF(S101=3,'fancy pants code'!$H$57,IF(S101=4,'fancy pants code'!$H$58,IF(S101=5,'fancy pants code'!$H$59,IF(S101=6,'fancy pants code'!$H$60,IF(S101=7,'fancy pants code'!$H$61,IF(S101=8,'fancy pants code'!$H$62,0))))))))</f>
        <v>0</v>
      </c>
      <c r="AK101" s="140">
        <f t="shared" si="24"/>
        <v>0</v>
      </c>
    </row>
    <row r="102" spans="1:37" s="127" customFormat="1" x14ac:dyDescent="0.2">
      <c r="A102" s="49">
        <f t="shared" si="25"/>
        <v>25</v>
      </c>
      <c r="B102" s="103" t="str">
        <f t="shared" si="25"/>
        <v>c rider 25</v>
      </c>
      <c r="C102" s="211"/>
      <c r="D102" s="212"/>
      <c r="E102" s="212"/>
      <c r="F102" s="212"/>
      <c r="G102" s="212"/>
      <c r="H102" s="200">
        <f t="shared" si="21"/>
        <v>0</v>
      </c>
      <c r="I102" s="211"/>
      <c r="J102" s="212"/>
      <c r="K102" s="212"/>
      <c r="L102" s="212"/>
      <c r="M102" s="212"/>
      <c r="N102" s="200">
        <f t="shared" si="22"/>
        <v>0</v>
      </c>
      <c r="O102" s="211"/>
      <c r="P102" s="212"/>
      <c r="Q102" s="212"/>
      <c r="R102" s="212"/>
      <c r="S102" s="212"/>
      <c r="T102" s="200">
        <f t="shared" si="23"/>
        <v>0</v>
      </c>
      <c r="U102" s="23"/>
      <c r="V102" s="169">
        <f>IF(C102=1,'fancy pants code'!$H$55,IF(C102=2,'fancy pants code'!$H$56,IF(C102=3,'fancy pants code'!$H$57,IF(C102=4,'fancy pants code'!$H$58,IF(C102=5,'fancy pants code'!$H$59,IF(C102=6,'fancy pants code'!$H$60,IF(C102=7,'fancy pants code'!$H$61,IF(C102=8,'fancy pants code'!$H$62,0))))))))</f>
        <v>0</v>
      </c>
      <c r="W102" s="169">
        <f>IF(D102=1,'fancy pants code'!$H$55,IF(D102=2,'fancy pants code'!$H$56,IF(D102=3,'fancy pants code'!$H$57,IF(D102=4,'fancy pants code'!$H$58,IF(D102=5,'fancy pants code'!$H$59,IF(D102=6,'fancy pants code'!$H$60,IF(D102=7,'fancy pants code'!$H$61,IF(D102=8,'fancy pants code'!$H$62,0))))))))</f>
        <v>0</v>
      </c>
      <c r="X102" s="169">
        <f>IF(E102=1,'fancy pants code'!$H$55,IF(E102=2,'fancy pants code'!$H$56,IF(E102=3,'fancy pants code'!$H$57,IF(E102=4,'fancy pants code'!$H$58,IF(E102=5,'fancy pants code'!$H$59,IF(E102=6,'fancy pants code'!$H$60,IF(E102=7,'fancy pants code'!$H$61,IF(E102=8,'fancy pants code'!$H$62,0))))))))</f>
        <v>0</v>
      </c>
      <c r="Y102" s="169">
        <f>IF(F102=1,'fancy pants code'!$H$55,IF(F102=2,'fancy pants code'!$H$56,IF(F102=3,'fancy pants code'!$H$57,IF(F102=4,'fancy pants code'!$H$58,IF(F102=5,'fancy pants code'!$H$59,IF(F102=6,'fancy pants code'!$H$60,IF(F102=7,'fancy pants code'!$H$61,IF(F102=8,'fancy pants code'!$H$62,0))))))))</f>
        <v>0</v>
      </c>
      <c r="Z102" s="169">
        <f>IF(G102=1,'fancy pants code'!$H$55,IF(G102=2,'fancy pants code'!$H$56,IF(G102=3,'fancy pants code'!$H$57,IF(G102=4,'fancy pants code'!$H$58,IF(G102=5,'fancy pants code'!$H$59,IF(G102=6,'fancy pants code'!$H$60,IF(G102=7,'fancy pants code'!$H$61,IF(G102=8,'fancy pants code'!$H$62,0))))))))</f>
        <v>0</v>
      </c>
      <c r="AA102" s="167">
        <f>IF(I102=1,'fancy pants code'!$H$55,IF(I102=2,'fancy pants code'!$H$56,IF(I102=3,'fancy pants code'!$H$57,IF(I102=4,'fancy pants code'!$H$58,IF(I102=5,'fancy pants code'!$H$59,IF(I102=6,'fancy pants code'!$H$60,IF(I102=7,'fancy pants code'!$H$61,IF(I102=8,'fancy pants code'!$H$62,0))))))))</f>
        <v>0</v>
      </c>
      <c r="AB102" s="167">
        <f>IF(J102=1,'fancy pants code'!$H$55,IF(J102=2,'fancy pants code'!$H$56,IF(J102=3,'fancy pants code'!$H$57,IF(J102=4,'fancy pants code'!$H$58,IF(J102=5,'fancy pants code'!$H$59,IF(J102=6,'fancy pants code'!$H$60,IF(J102=7,'fancy pants code'!$H$61,IF(J102=8,'fancy pants code'!$H$62,0))))))))</f>
        <v>0</v>
      </c>
      <c r="AC102" s="167">
        <f>IF(K102=1,'fancy pants code'!$H$55,IF(K102=2,'fancy pants code'!$H$56,IF(K102=3,'fancy pants code'!$H$57,IF(K102=4,'fancy pants code'!$H$58,IF(K102=5,'fancy pants code'!$H$59,IF(K102=6,'fancy pants code'!$H$60,IF(K102=7,'fancy pants code'!$H$61,IF(K102=8,'fancy pants code'!$H$62,0))))))))</f>
        <v>0</v>
      </c>
      <c r="AD102" s="167">
        <f>IF(L102=1,'fancy pants code'!$H$55,IF(L102=2,'fancy pants code'!$H$56,IF(L102=3,'fancy pants code'!$H$57,IF(L102=4,'fancy pants code'!$H$58,IF(L102=5,'fancy pants code'!$H$59,IF(L102=6,'fancy pants code'!$H$60,IF(L102=7,'fancy pants code'!$H$61,IF(L102=8,'fancy pants code'!$H$62,0))))))))</f>
        <v>0</v>
      </c>
      <c r="AE102" s="167">
        <f>IF(M102=1,'fancy pants code'!$H$55,IF(M102=2,'fancy pants code'!$H$56,IF(M102=3,'fancy pants code'!$H$57,IF(M102=4,'fancy pants code'!$H$58,IF(M102=5,'fancy pants code'!$H$59,IF(M102=6,'fancy pants code'!$H$60,IF(M102=7,'fancy pants code'!$H$61,IF(M102=8,'fancy pants code'!$H$62,0))))))))</f>
        <v>0</v>
      </c>
      <c r="AF102" s="168">
        <f>IF(O102=1,'fancy pants code'!$H$55,IF(O102=2,'fancy pants code'!$H$56,IF(O102=3,'fancy pants code'!$H$57,IF(O102=4,'fancy pants code'!$H$58,IF(O102=5,'fancy pants code'!$H$59,IF(O102=6,'fancy pants code'!$H$60,IF(O102=7,'fancy pants code'!$H$61,IF(O102=8,'fancy pants code'!$H$62,0))))))))</f>
        <v>0</v>
      </c>
      <c r="AG102" s="168">
        <f>IF(P102=1,'fancy pants code'!$H$55,IF(P102=2,'fancy pants code'!$H$56,IF(P102=3,'fancy pants code'!$H$57,IF(P102=4,'fancy pants code'!$H$58,IF(P102=5,'fancy pants code'!$H$59,IF(P102=6,'fancy pants code'!$H$60,IF(P102=7,'fancy pants code'!$H$61,IF(P102=8,'fancy pants code'!$H$62,0))))))))</f>
        <v>0</v>
      </c>
      <c r="AH102" s="168">
        <f>IF(Q102=1,'fancy pants code'!$H$55,IF(Q102=2,'fancy pants code'!$H$56,IF(Q102=3,'fancy pants code'!$H$57,IF(Q102=4,'fancy pants code'!$H$58,IF(Q102=5,'fancy pants code'!$H$59,IF(Q102=6,'fancy pants code'!$H$60,IF(Q102=7,'fancy pants code'!$H$61,IF(Q102=8,'fancy pants code'!$H$62,0))))))))</f>
        <v>0</v>
      </c>
      <c r="AI102" s="168">
        <f>IF(R102=1,'fancy pants code'!$H$55,IF(R102=2,'fancy pants code'!$H$56,IF(R102=3,'fancy pants code'!$H$57,IF(R102=4,'fancy pants code'!$H$58,IF(R102=5,'fancy pants code'!$H$59,IF(R102=6,'fancy pants code'!$H$60,IF(R102=7,'fancy pants code'!$H$61,IF(R102=8,'fancy pants code'!$H$62,0))))))))</f>
        <v>0</v>
      </c>
      <c r="AJ102" s="168">
        <f>IF(S102=1,'fancy pants code'!$H$55,IF(S102=2,'fancy pants code'!$H$56,IF(S102=3,'fancy pants code'!$H$57,IF(S102=4,'fancy pants code'!$H$58,IF(S102=5,'fancy pants code'!$H$59,IF(S102=6,'fancy pants code'!$H$60,IF(S102=7,'fancy pants code'!$H$61,IF(S102=8,'fancy pants code'!$H$62,0))))))))</f>
        <v>0</v>
      </c>
      <c r="AK102" s="140">
        <f t="shared" si="24"/>
        <v>0</v>
      </c>
    </row>
    <row r="103" spans="1:37" s="127" customFormat="1" x14ac:dyDescent="0.2">
      <c r="A103" s="49">
        <f t="shared" si="25"/>
        <v>26</v>
      </c>
      <c r="B103" s="103" t="str">
        <f t="shared" si="25"/>
        <v>c rider 26</v>
      </c>
      <c r="C103" s="211"/>
      <c r="D103" s="212"/>
      <c r="E103" s="212"/>
      <c r="F103" s="212"/>
      <c r="G103" s="212"/>
      <c r="H103" s="200">
        <f t="shared" si="21"/>
        <v>0</v>
      </c>
      <c r="I103" s="211"/>
      <c r="J103" s="212"/>
      <c r="K103" s="212"/>
      <c r="L103" s="212"/>
      <c r="M103" s="212"/>
      <c r="N103" s="200">
        <f t="shared" si="22"/>
        <v>0</v>
      </c>
      <c r="O103" s="211"/>
      <c r="P103" s="212"/>
      <c r="Q103" s="212"/>
      <c r="R103" s="212"/>
      <c r="S103" s="212"/>
      <c r="T103" s="200">
        <f t="shared" si="23"/>
        <v>0</v>
      </c>
      <c r="U103" s="23"/>
      <c r="V103" s="169">
        <f>IF(C103=1,'fancy pants code'!$H$55,IF(C103=2,'fancy pants code'!$H$56,IF(C103=3,'fancy pants code'!$H$57,IF(C103=4,'fancy pants code'!$H$58,IF(C103=5,'fancy pants code'!$H$59,IF(C103=6,'fancy pants code'!$H$60,IF(C103=7,'fancy pants code'!$H$61,IF(C103=8,'fancy pants code'!$H$62,0))))))))</f>
        <v>0</v>
      </c>
      <c r="W103" s="169">
        <f>IF(D103=1,'fancy pants code'!$H$55,IF(D103=2,'fancy pants code'!$H$56,IF(D103=3,'fancy pants code'!$H$57,IF(D103=4,'fancy pants code'!$H$58,IF(D103=5,'fancy pants code'!$H$59,IF(D103=6,'fancy pants code'!$H$60,IF(D103=7,'fancy pants code'!$H$61,IF(D103=8,'fancy pants code'!$H$62,0))))))))</f>
        <v>0</v>
      </c>
      <c r="X103" s="169">
        <f>IF(E103=1,'fancy pants code'!$H$55,IF(E103=2,'fancy pants code'!$H$56,IF(E103=3,'fancy pants code'!$H$57,IF(E103=4,'fancy pants code'!$H$58,IF(E103=5,'fancy pants code'!$H$59,IF(E103=6,'fancy pants code'!$H$60,IF(E103=7,'fancy pants code'!$H$61,IF(E103=8,'fancy pants code'!$H$62,0))))))))</f>
        <v>0</v>
      </c>
      <c r="Y103" s="169">
        <f>IF(F103=1,'fancy pants code'!$H$55,IF(F103=2,'fancy pants code'!$H$56,IF(F103=3,'fancy pants code'!$H$57,IF(F103=4,'fancy pants code'!$H$58,IF(F103=5,'fancy pants code'!$H$59,IF(F103=6,'fancy pants code'!$H$60,IF(F103=7,'fancy pants code'!$H$61,IF(F103=8,'fancy pants code'!$H$62,0))))))))</f>
        <v>0</v>
      </c>
      <c r="Z103" s="169">
        <f>IF(G103=1,'fancy pants code'!$H$55,IF(G103=2,'fancy pants code'!$H$56,IF(G103=3,'fancy pants code'!$H$57,IF(G103=4,'fancy pants code'!$H$58,IF(G103=5,'fancy pants code'!$H$59,IF(G103=6,'fancy pants code'!$H$60,IF(G103=7,'fancy pants code'!$H$61,IF(G103=8,'fancy pants code'!$H$62,0))))))))</f>
        <v>0</v>
      </c>
      <c r="AA103" s="167">
        <f>IF(I103=1,'fancy pants code'!$H$55,IF(I103=2,'fancy pants code'!$H$56,IF(I103=3,'fancy pants code'!$H$57,IF(I103=4,'fancy pants code'!$H$58,IF(I103=5,'fancy pants code'!$H$59,IF(I103=6,'fancy pants code'!$H$60,IF(I103=7,'fancy pants code'!$H$61,IF(I103=8,'fancy pants code'!$H$62,0))))))))</f>
        <v>0</v>
      </c>
      <c r="AB103" s="167">
        <f>IF(J103=1,'fancy pants code'!$H$55,IF(J103=2,'fancy pants code'!$H$56,IF(J103=3,'fancy pants code'!$H$57,IF(J103=4,'fancy pants code'!$H$58,IF(J103=5,'fancy pants code'!$H$59,IF(J103=6,'fancy pants code'!$H$60,IF(J103=7,'fancy pants code'!$H$61,IF(J103=8,'fancy pants code'!$H$62,0))))))))</f>
        <v>0</v>
      </c>
      <c r="AC103" s="167">
        <f>IF(K103=1,'fancy pants code'!$H$55,IF(K103=2,'fancy pants code'!$H$56,IF(K103=3,'fancy pants code'!$H$57,IF(K103=4,'fancy pants code'!$H$58,IF(K103=5,'fancy pants code'!$H$59,IF(K103=6,'fancy pants code'!$H$60,IF(K103=7,'fancy pants code'!$H$61,IF(K103=8,'fancy pants code'!$H$62,0))))))))</f>
        <v>0</v>
      </c>
      <c r="AD103" s="167">
        <f>IF(L103=1,'fancy pants code'!$H$55,IF(L103=2,'fancy pants code'!$H$56,IF(L103=3,'fancy pants code'!$H$57,IF(L103=4,'fancy pants code'!$H$58,IF(L103=5,'fancy pants code'!$H$59,IF(L103=6,'fancy pants code'!$H$60,IF(L103=7,'fancy pants code'!$H$61,IF(L103=8,'fancy pants code'!$H$62,0))))))))</f>
        <v>0</v>
      </c>
      <c r="AE103" s="167">
        <f>IF(M103=1,'fancy pants code'!$H$55,IF(M103=2,'fancy pants code'!$H$56,IF(M103=3,'fancy pants code'!$H$57,IF(M103=4,'fancy pants code'!$H$58,IF(M103=5,'fancy pants code'!$H$59,IF(M103=6,'fancy pants code'!$H$60,IF(M103=7,'fancy pants code'!$H$61,IF(M103=8,'fancy pants code'!$H$62,0))))))))</f>
        <v>0</v>
      </c>
      <c r="AF103" s="168">
        <f>IF(O103=1,'fancy pants code'!$H$55,IF(O103=2,'fancy pants code'!$H$56,IF(O103=3,'fancy pants code'!$H$57,IF(O103=4,'fancy pants code'!$H$58,IF(O103=5,'fancy pants code'!$H$59,IF(O103=6,'fancy pants code'!$H$60,IF(O103=7,'fancy pants code'!$H$61,IF(O103=8,'fancy pants code'!$H$62,0))))))))</f>
        <v>0</v>
      </c>
      <c r="AG103" s="168">
        <f>IF(P103=1,'fancy pants code'!$H$55,IF(P103=2,'fancy pants code'!$H$56,IF(P103=3,'fancy pants code'!$H$57,IF(P103=4,'fancy pants code'!$H$58,IF(P103=5,'fancy pants code'!$H$59,IF(P103=6,'fancy pants code'!$H$60,IF(P103=7,'fancy pants code'!$H$61,IF(P103=8,'fancy pants code'!$H$62,0))))))))</f>
        <v>0</v>
      </c>
      <c r="AH103" s="168">
        <f>IF(Q103=1,'fancy pants code'!$H$55,IF(Q103=2,'fancy pants code'!$H$56,IF(Q103=3,'fancy pants code'!$H$57,IF(Q103=4,'fancy pants code'!$H$58,IF(Q103=5,'fancy pants code'!$H$59,IF(Q103=6,'fancy pants code'!$H$60,IF(Q103=7,'fancy pants code'!$H$61,IF(Q103=8,'fancy pants code'!$H$62,0))))))))</f>
        <v>0</v>
      </c>
      <c r="AI103" s="168">
        <f>IF(R103=1,'fancy pants code'!$H$55,IF(R103=2,'fancy pants code'!$H$56,IF(R103=3,'fancy pants code'!$H$57,IF(R103=4,'fancy pants code'!$H$58,IF(R103=5,'fancy pants code'!$H$59,IF(R103=6,'fancy pants code'!$H$60,IF(R103=7,'fancy pants code'!$H$61,IF(R103=8,'fancy pants code'!$H$62,0))))))))</f>
        <v>0</v>
      </c>
      <c r="AJ103" s="168">
        <f>IF(S103=1,'fancy pants code'!$H$55,IF(S103=2,'fancy pants code'!$H$56,IF(S103=3,'fancy pants code'!$H$57,IF(S103=4,'fancy pants code'!$H$58,IF(S103=5,'fancy pants code'!$H$59,IF(S103=6,'fancy pants code'!$H$60,IF(S103=7,'fancy pants code'!$H$61,IF(S103=8,'fancy pants code'!$H$62,0))))))))</f>
        <v>0</v>
      </c>
      <c r="AK103" s="140">
        <f t="shared" si="24"/>
        <v>0</v>
      </c>
    </row>
    <row r="104" spans="1:37" s="127" customFormat="1" x14ac:dyDescent="0.2">
      <c r="A104" s="49">
        <f t="shared" si="25"/>
        <v>27</v>
      </c>
      <c r="B104" s="103" t="str">
        <f t="shared" si="25"/>
        <v>c rider 27</v>
      </c>
      <c r="C104" s="211"/>
      <c r="D104" s="212"/>
      <c r="E104" s="212"/>
      <c r="F104" s="212"/>
      <c r="G104" s="212"/>
      <c r="H104" s="200">
        <f t="shared" si="21"/>
        <v>0</v>
      </c>
      <c r="I104" s="211"/>
      <c r="J104" s="212"/>
      <c r="K104" s="212"/>
      <c r="L104" s="212"/>
      <c r="M104" s="212"/>
      <c r="N104" s="200">
        <f t="shared" si="22"/>
        <v>0</v>
      </c>
      <c r="O104" s="211"/>
      <c r="P104" s="212"/>
      <c r="Q104" s="212"/>
      <c r="R104" s="212"/>
      <c r="S104" s="212"/>
      <c r="T104" s="200">
        <f t="shared" si="23"/>
        <v>0</v>
      </c>
      <c r="U104" s="23"/>
      <c r="V104" s="169">
        <f>IF(C104=1,'fancy pants code'!$H$55,IF(C104=2,'fancy pants code'!$H$56,IF(C104=3,'fancy pants code'!$H$57,IF(C104=4,'fancy pants code'!$H$58,IF(C104=5,'fancy pants code'!$H$59,IF(C104=6,'fancy pants code'!$H$60,IF(C104=7,'fancy pants code'!$H$61,IF(C104=8,'fancy pants code'!$H$62,0))))))))</f>
        <v>0</v>
      </c>
      <c r="W104" s="169">
        <f>IF(D104=1,'fancy pants code'!$H$55,IF(D104=2,'fancy pants code'!$H$56,IF(D104=3,'fancy pants code'!$H$57,IF(D104=4,'fancy pants code'!$H$58,IF(D104=5,'fancy pants code'!$H$59,IF(D104=6,'fancy pants code'!$H$60,IF(D104=7,'fancy pants code'!$H$61,IF(D104=8,'fancy pants code'!$H$62,0))))))))</f>
        <v>0</v>
      </c>
      <c r="X104" s="169">
        <f>IF(E104=1,'fancy pants code'!$H$55,IF(E104=2,'fancy pants code'!$H$56,IF(E104=3,'fancy pants code'!$H$57,IF(E104=4,'fancy pants code'!$H$58,IF(E104=5,'fancy pants code'!$H$59,IF(E104=6,'fancy pants code'!$H$60,IF(E104=7,'fancy pants code'!$H$61,IF(E104=8,'fancy pants code'!$H$62,0))))))))</f>
        <v>0</v>
      </c>
      <c r="Y104" s="169">
        <f>IF(F104=1,'fancy pants code'!$H$55,IF(F104=2,'fancy pants code'!$H$56,IF(F104=3,'fancy pants code'!$H$57,IF(F104=4,'fancy pants code'!$H$58,IF(F104=5,'fancy pants code'!$H$59,IF(F104=6,'fancy pants code'!$H$60,IF(F104=7,'fancy pants code'!$H$61,IF(F104=8,'fancy pants code'!$H$62,0))))))))</f>
        <v>0</v>
      </c>
      <c r="Z104" s="169">
        <f>IF(G104=1,'fancy pants code'!$H$55,IF(G104=2,'fancy pants code'!$H$56,IF(G104=3,'fancy pants code'!$H$57,IF(G104=4,'fancy pants code'!$H$58,IF(G104=5,'fancy pants code'!$H$59,IF(G104=6,'fancy pants code'!$H$60,IF(G104=7,'fancy pants code'!$H$61,IF(G104=8,'fancy pants code'!$H$62,0))))))))</f>
        <v>0</v>
      </c>
      <c r="AA104" s="167">
        <f>IF(I104=1,'fancy pants code'!$H$55,IF(I104=2,'fancy pants code'!$H$56,IF(I104=3,'fancy pants code'!$H$57,IF(I104=4,'fancy pants code'!$H$58,IF(I104=5,'fancy pants code'!$H$59,IF(I104=6,'fancy pants code'!$H$60,IF(I104=7,'fancy pants code'!$H$61,IF(I104=8,'fancy pants code'!$H$62,0))))))))</f>
        <v>0</v>
      </c>
      <c r="AB104" s="167">
        <f>IF(J104=1,'fancy pants code'!$H$55,IF(J104=2,'fancy pants code'!$H$56,IF(J104=3,'fancy pants code'!$H$57,IF(J104=4,'fancy pants code'!$H$58,IF(J104=5,'fancy pants code'!$H$59,IF(J104=6,'fancy pants code'!$H$60,IF(J104=7,'fancy pants code'!$H$61,IF(J104=8,'fancy pants code'!$H$62,0))))))))</f>
        <v>0</v>
      </c>
      <c r="AC104" s="167">
        <f>IF(K104=1,'fancy pants code'!$H$55,IF(K104=2,'fancy pants code'!$H$56,IF(K104=3,'fancy pants code'!$H$57,IF(K104=4,'fancy pants code'!$H$58,IF(K104=5,'fancy pants code'!$H$59,IF(K104=6,'fancy pants code'!$H$60,IF(K104=7,'fancy pants code'!$H$61,IF(K104=8,'fancy pants code'!$H$62,0))))))))</f>
        <v>0</v>
      </c>
      <c r="AD104" s="167">
        <f>IF(L104=1,'fancy pants code'!$H$55,IF(L104=2,'fancy pants code'!$H$56,IF(L104=3,'fancy pants code'!$H$57,IF(L104=4,'fancy pants code'!$H$58,IF(L104=5,'fancy pants code'!$H$59,IF(L104=6,'fancy pants code'!$H$60,IF(L104=7,'fancy pants code'!$H$61,IF(L104=8,'fancy pants code'!$H$62,0))))))))</f>
        <v>0</v>
      </c>
      <c r="AE104" s="167">
        <f>IF(M104=1,'fancy pants code'!$H$55,IF(M104=2,'fancy pants code'!$H$56,IF(M104=3,'fancy pants code'!$H$57,IF(M104=4,'fancy pants code'!$H$58,IF(M104=5,'fancy pants code'!$H$59,IF(M104=6,'fancy pants code'!$H$60,IF(M104=7,'fancy pants code'!$H$61,IF(M104=8,'fancy pants code'!$H$62,0))))))))</f>
        <v>0</v>
      </c>
      <c r="AF104" s="168">
        <f>IF(O104=1,'fancy pants code'!$H$55,IF(O104=2,'fancy pants code'!$H$56,IF(O104=3,'fancy pants code'!$H$57,IF(O104=4,'fancy pants code'!$H$58,IF(O104=5,'fancy pants code'!$H$59,IF(O104=6,'fancy pants code'!$H$60,IF(O104=7,'fancy pants code'!$H$61,IF(O104=8,'fancy pants code'!$H$62,0))))))))</f>
        <v>0</v>
      </c>
      <c r="AG104" s="168">
        <f>IF(P104=1,'fancy pants code'!$H$55,IF(P104=2,'fancy pants code'!$H$56,IF(P104=3,'fancy pants code'!$H$57,IF(P104=4,'fancy pants code'!$H$58,IF(P104=5,'fancy pants code'!$H$59,IF(P104=6,'fancy pants code'!$H$60,IF(P104=7,'fancy pants code'!$H$61,IF(P104=8,'fancy pants code'!$H$62,0))))))))</f>
        <v>0</v>
      </c>
      <c r="AH104" s="168">
        <f>IF(Q104=1,'fancy pants code'!$H$55,IF(Q104=2,'fancy pants code'!$H$56,IF(Q104=3,'fancy pants code'!$H$57,IF(Q104=4,'fancy pants code'!$H$58,IF(Q104=5,'fancy pants code'!$H$59,IF(Q104=6,'fancy pants code'!$H$60,IF(Q104=7,'fancy pants code'!$H$61,IF(Q104=8,'fancy pants code'!$H$62,0))))))))</f>
        <v>0</v>
      </c>
      <c r="AI104" s="168">
        <f>IF(R104=1,'fancy pants code'!$H$55,IF(R104=2,'fancy pants code'!$H$56,IF(R104=3,'fancy pants code'!$H$57,IF(R104=4,'fancy pants code'!$H$58,IF(R104=5,'fancy pants code'!$H$59,IF(R104=6,'fancy pants code'!$H$60,IF(R104=7,'fancy pants code'!$H$61,IF(R104=8,'fancy pants code'!$H$62,0))))))))</f>
        <v>0</v>
      </c>
      <c r="AJ104" s="168">
        <f>IF(S104=1,'fancy pants code'!$H$55,IF(S104=2,'fancy pants code'!$H$56,IF(S104=3,'fancy pants code'!$H$57,IF(S104=4,'fancy pants code'!$H$58,IF(S104=5,'fancy pants code'!$H$59,IF(S104=6,'fancy pants code'!$H$60,IF(S104=7,'fancy pants code'!$H$61,IF(S104=8,'fancy pants code'!$H$62,0))))))))</f>
        <v>0</v>
      </c>
      <c r="AK104" s="140">
        <f t="shared" si="24"/>
        <v>0</v>
      </c>
    </row>
    <row r="105" spans="1:37" s="127" customFormat="1" x14ac:dyDescent="0.2">
      <c r="A105" s="49">
        <f t="shared" si="25"/>
        <v>28</v>
      </c>
      <c r="B105" s="103" t="str">
        <f t="shared" si="25"/>
        <v>c rider 28</v>
      </c>
      <c r="C105" s="211"/>
      <c r="D105" s="212"/>
      <c r="E105" s="212"/>
      <c r="F105" s="212"/>
      <c r="G105" s="212"/>
      <c r="H105" s="200">
        <f t="shared" si="21"/>
        <v>0</v>
      </c>
      <c r="I105" s="211"/>
      <c r="J105" s="212"/>
      <c r="K105" s="212"/>
      <c r="L105" s="212"/>
      <c r="M105" s="212"/>
      <c r="N105" s="200">
        <f t="shared" si="22"/>
        <v>0</v>
      </c>
      <c r="O105" s="211"/>
      <c r="P105" s="212"/>
      <c r="Q105" s="212"/>
      <c r="R105" s="212"/>
      <c r="S105" s="212"/>
      <c r="T105" s="200">
        <f t="shared" si="23"/>
        <v>0</v>
      </c>
      <c r="U105" s="23"/>
      <c r="V105" s="169">
        <f>IF(C105=1,'fancy pants code'!$H$55,IF(C105=2,'fancy pants code'!$H$56,IF(C105=3,'fancy pants code'!$H$57,IF(C105=4,'fancy pants code'!$H$58,IF(C105=5,'fancy pants code'!$H$59,IF(C105=6,'fancy pants code'!$H$60,IF(C105=7,'fancy pants code'!$H$61,IF(C105=8,'fancy pants code'!$H$62,0))))))))</f>
        <v>0</v>
      </c>
      <c r="W105" s="169">
        <f>IF(D105=1,'fancy pants code'!$H$55,IF(D105=2,'fancy pants code'!$H$56,IF(D105=3,'fancy pants code'!$H$57,IF(D105=4,'fancy pants code'!$H$58,IF(D105=5,'fancy pants code'!$H$59,IF(D105=6,'fancy pants code'!$H$60,IF(D105=7,'fancy pants code'!$H$61,IF(D105=8,'fancy pants code'!$H$62,0))))))))</f>
        <v>0</v>
      </c>
      <c r="X105" s="169">
        <f>IF(E105=1,'fancy pants code'!$H$55,IF(E105=2,'fancy pants code'!$H$56,IF(E105=3,'fancy pants code'!$H$57,IF(E105=4,'fancy pants code'!$H$58,IF(E105=5,'fancy pants code'!$H$59,IF(E105=6,'fancy pants code'!$H$60,IF(E105=7,'fancy pants code'!$H$61,IF(E105=8,'fancy pants code'!$H$62,0))))))))</f>
        <v>0</v>
      </c>
      <c r="Y105" s="169">
        <f>IF(F105=1,'fancy pants code'!$H$55,IF(F105=2,'fancy pants code'!$H$56,IF(F105=3,'fancy pants code'!$H$57,IF(F105=4,'fancy pants code'!$H$58,IF(F105=5,'fancy pants code'!$H$59,IF(F105=6,'fancy pants code'!$H$60,IF(F105=7,'fancy pants code'!$H$61,IF(F105=8,'fancy pants code'!$H$62,0))))))))</f>
        <v>0</v>
      </c>
      <c r="Z105" s="169">
        <f>IF(G105=1,'fancy pants code'!$H$55,IF(G105=2,'fancy pants code'!$H$56,IF(G105=3,'fancy pants code'!$H$57,IF(G105=4,'fancy pants code'!$H$58,IF(G105=5,'fancy pants code'!$H$59,IF(G105=6,'fancy pants code'!$H$60,IF(G105=7,'fancy pants code'!$H$61,IF(G105=8,'fancy pants code'!$H$62,0))))))))</f>
        <v>0</v>
      </c>
      <c r="AA105" s="167">
        <f>IF(I105=1,'fancy pants code'!$H$55,IF(I105=2,'fancy pants code'!$H$56,IF(I105=3,'fancy pants code'!$H$57,IF(I105=4,'fancy pants code'!$H$58,IF(I105=5,'fancy pants code'!$H$59,IF(I105=6,'fancy pants code'!$H$60,IF(I105=7,'fancy pants code'!$H$61,IF(I105=8,'fancy pants code'!$H$62,0))))))))</f>
        <v>0</v>
      </c>
      <c r="AB105" s="167">
        <f>IF(J105=1,'fancy pants code'!$H$55,IF(J105=2,'fancy pants code'!$H$56,IF(J105=3,'fancy pants code'!$H$57,IF(J105=4,'fancy pants code'!$H$58,IF(J105=5,'fancy pants code'!$H$59,IF(J105=6,'fancy pants code'!$H$60,IF(J105=7,'fancy pants code'!$H$61,IF(J105=8,'fancy pants code'!$H$62,0))))))))</f>
        <v>0</v>
      </c>
      <c r="AC105" s="167">
        <f>IF(K105=1,'fancy pants code'!$H$55,IF(K105=2,'fancy pants code'!$H$56,IF(K105=3,'fancy pants code'!$H$57,IF(K105=4,'fancy pants code'!$H$58,IF(K105=5,'fancy pants code'!$H$59,IF(K105=6,'fancy pants code'!$H$60,IF(K105=7,'fancy pants code'!$H$61,IF(K105=8,'fancy pants code'!$H$62,0))))))))</f>
        <v>0</v>
      </c>
      <c r="AD105" s="167">
        <f>IF(L105=1,'fancy pants code'!$H$55,IF(L105=2,'fancy pants code'!$H$56,IF(L105=3,'fancy pants code'!$H$57,IF(L105=4,'fancy pants code'!$H$58,IF(L105=5,'fancy pants code'!$H$59,IF(L105=6,'fancy pants code'!$H$60,IF(L105=7,'fancy pants code'!$H$61,IF(L105=8,'fancy pants code'!$H$62,0))))))))</f>
        <v>0</v>
      </c>
      <c r="AE105" s="167">
        <f>IF(M105=1,'fancy pants code'!$H$55,IF(M105=2,'fancy pants code'!$H$56,IF(M105=3,'fancy pants code'!$H$57,IF(M105=4,'fancy pants code'!$H$58,IF(M105=5,'fancy pants code'!$H$59,IF(M105=6,'fancy pants code'!$H$60,IF(M105=7,'fancy pants code'!$H$61,IF(M105=8,'fancy pants code'!$H$62,0))))))))</f>
        <v>0</v>
      </c>
      <c r="AF105" s="168">
        <f>IF(O105=1,'fancy pants code'!$H$55,IF(O105=2,'fancy pants code'!$H$56,IF(O105=3,'fancy pants code'!$H$57,IF(O105=4,'fancy pants code'!$H$58,IF(O105=5,'fancy pants code'!$H$59,IF(O105=6,'fancy pants code'!$H$60,IF(O105=7,'fancy pants code'!$H$61,IF(O105=8,'fancy pants code'!$H$62,0))))))))</f>
        <v>0</v>
      </c>
      <c r="AG105" s="168">
        <f>IF(P105=1,'fancy pants code'!$H$55,IF(P105=2,'fancy pants code'!$H$56,IF(P105=3,'fancy pants code'!$H$57,IF(P105=4,'fancy pants code'!$H$58,IF(P105=5,'fancy pants code'!$H$59,IF(P105=6,'fancy pants code'!$H$60,IF(P105=7,'fancy pants code'!$H$61,IF(P105=8,'fancy pants code'!$H$62,0))))))))</f>
        <v>0</v>
      </c>
      <c r="AH105" s="168">
        <f>IF(Q105=1,'fancy pants code'!$H$55,IF(Q105=2,'fancy pants code'!$H$56,IF(Q105=3,'fancy pants code'!$H$57,IF(Q105=4,'fancy pants code'!$H$58,IF(Q105=5,'fancy pants code'!$H$59,IF(Q105=6,'fancy pants code'!$H$60,IF(Q105=7,'fancy pants code'!$H$61,IF(Q105=8,'fancy pants code'!$H$62,0))))))))</f>
        <v>0</v>
      </c>
      <c r="AI105" s="168">
        <f>IF(R105=1,'fancy pants code'!$H$55,IF(R105=2,'fancy pants code'!$H$56,IF(R105=3,'fancy pants code'!$H$57,IF(R105=4,'fancy pants code'!$H$58,IF(R105=5,'fancy pants code'!$H$59,IF(R105=6,'fancy pants code'!$H$60,IF(R105=7,'fancy pants code'!$H$61,IF(R105=8,'fancy pants code'!$H$62,0))))))))</f>
        <v>0</v>
      </c>
      <c r="AJ105" s="168">
        <f>IF(S105=1,'fancy pants code'!$H$55,IF(S105=2,'fancy pants code'!$H$56,IF(S105=3,'fancy pants code'!$H$57,IF(S105=4,'fancy pants code'!$H$58,IF(S105=5,'fancy pants code'!$H$59,IF(S105=6,'fancy pants code'!$H$60,IF(S105=7,'fancy pants code'!$H$61,IF(S105=8,'fancy pants code'!$H$62,0))))))))</f>
        <v>0</v>
      </c>
      <c r="AK105" s="140">
        <f t="shared" si="24"/>
        <v>0</v>
      </c>
    </row>
    <row r="106" spans="1:37" s="127" customFormat="1" x14ac:dyDescent="0.2">
      <c r="A106" s="49">
        <f t="shared" si="25"/>
        <v>29</v>
      </c>
      <c r="B106" s="103" t="str">
        <f t="shared" si="25"/>
        <v>c rider 29</v>
      </c>
      <c r="C106" s="211"/>
      <c r="D106" s="212"/>
      <c r="E106" s="212"/>
      <c r="F106" s="212"/>
      <c r="G106" s="212"/>
      <c r="H106" s="200">
        <f t="shared" si="21"/>
        <v>0</v>
      </c>
      <c r="I106" s="211"/>
      <c r="J106" s="212"/>
      <c r="K106" s="212"/>
      <c r="L106" s="212"/>
      <c r="M106" s="212"/>
      <c r="N106" s="200">
        <f t="shared" si="22"/>
        <v>0</v>
      </c>
      <c r="O106" s="211"/>
      <c r="P106" s="212"/>
      <c r="Q106" s="212"/>
      <c r="R106" s="212"/>
      <c r="S106" s="212"/>
      <c r="T106" s="200">
        <f t="shared" si="23"/>
        <v>0</v>
      </c>
      <c r="U106" s="23"/>
      <c r="V106" s="169">
        <f>IF(C106=1,'fancy pants code'!$H$55,IF(C106=2,'fancy pants code'!$H$56,IF(C106=3,'fancy pants code'!$H$57,IF(C106=4,'fancy pants code'!$H$58,IF(C106=5,'fancy pants code'!$H$59,IF(C106=6,'fancy pants code'!$H$60,IF(C106=7,'fancy pants code'!$H$61,IF(C106=8,'fancy pants code'!$H$62,0))))))))</f>
        <v>0</v>
      </c>
      <c r="W106" s="169">
        <f>IF(D106=1,'fancy pants code'!$H$55,IF(D106=2,'fancy pants code'!$H$56,IF(D106=3,'fancy pants code'!$H$57,IF(D106=4,'fancy pants code'!$H$58,IF(D106=5,'fancy pants code'!$H$59,IF(D106=6,'fancy pants code'!$H$60,IF(D106=7,'fancy pants code'!$H$61,IF(D106=8,'fancy pants code'!$H$62,0))))))))</f>
        <v>0</v>
      </c>
      <c r="X106" s="169">
        <f>IF(E106=1,'fancy pants code'!$H$55,IF(E106=2,'fancy pants code'!$H$56,IF(E106=3,'fancy pants code'!$H$57,IF(E106=4,'fancy pants code'!$H$58,IF(E106=5,'fancy pants code'!$H$59,IF(E106=6,'fancy pants code'!$H$60,IF(E106=7,'fancy pants code'!$H$61,IF(E106=8,'fancy pants code'!$H$62,0))))))))</f>
        <v>0</v>
      </c>
      <c r="Y106" s="169">
        <f>IF(F106=1,'fancy pants code'!$H$55,IF(F106=2,'fancy pants code'!$H$56,IF(F106=3,'fancy pants code'!$H$57,IF(F106=4,'fancy pants code'!$H$58,IF(F106=5,'fancy pants code'!$H$59,IF(F106=6,'fancy pants code'!$H$60,IF(F106=7,'fancy pants code'!$H$61,IF(F106=8,'fancy pants code'!$H$62,0))))))))</f>
        <v>0</v>
      </c>
      <c r="Z106" s="169">
        <f>IF(G106=1,'fancy pants code'!$H$55,IF(G106=2,'fancy pants code'!$H$56,IF(G106=3,'fancy pants code'!$H$57,IF(G106=4,'fancy pants code'!$H$58,IF(G106=5,'fancy pants code'!$H$59,IF(G106=6,'fancy pants code'!$H$60,IF(G106=7,'fancy pants code'!$H$61,IF(G106=8,'fancy pants code'!$H$62,0))))))))</f>
        <v>0</v>
      </c>
      <c r="AA106" s="167">
        <f>IF(I106=1,'fancy pants code'!$H$55,IF(I106=2,'fancy pants code'!$H$56,IF(I106=3,'fancy pants code'!$H$57,IF(I106=4,'fancy pants code'!$H$58,IF(I106=5,'fancy pants code'!$H$59,IF(I106=6,'fancy pants code'!$H$60,IF(I106=7,'fancy pants code'!$H$61,IF(I106=8,'fancy pants code'!$H$62,0))))))))</f>
        <v>0</v>
      </c>
      <c r="AB106" s="167">
        <f>IF(J106=1,'fancy pants code'!$H$55,IF(J106=2,'fancy pants code'!$H$56,IF(J106=3,'fancy pants code'!$H$57,IF(J106=4,'fancy pants code'!$H$58,IF(J106=5,'fancy pants code'!$H$59,IF(J106=6,'fancy pants code'!$H$60,IF(J106=7,'fancy pants code'!$H$61,IF(J106=8,'fancy pants code'!$H$62,0))))))))</f>
        <v>0</v>
      </c>
      <c r="AC106" s="167">
        <f>IF(K106=1,'fancy pants code'!$H$55,IF(K106=2,'fancy pants code'!$H$56,IF(K106=3,'fancy pants code'!$H$57,IF(K106=4,'fancy pants code'!$H$58,IF(K106=5,'fancy pants code'!$H$59,IF(K106=6,'fancy pants code'!$H$60,IF(K106=7,'fancy pants code'!$H$61,IF(K106=8,'fancy pants code'!$H$62,0))))))))</f>
        <v>0</v>
      </c>
      <c r="AD106" s="167">
        <f>IF(L106=1,'fancy pants code'!$H$55,IF(L106=2,'fancy pants code'!$H$56,IF(L106=3,'fancy pants code'!$H$57,IF(L106=4,'fancy pants code'!$H$58,IF(L106=5,'fancy pants code'!$H$59,IF(L106=6,'fancy pants code'!$H$60,IF(L106=7,'fancy pants code'!$H$61,IF(L106=8,'fancy pants code'!$H$62,0))))))))</f>
        <v>0</v>
      </c>
      <c r="AE106" s="167">
        <f>IF(M106=1,'fancy pants code'!$H$55,IF(M106=2,'fancy pants code'!$H$56,IF(M106=3,'fancy pants code'!$H$57,IF(M106=4,'fancy pants code'!$H$58,IF(M106=5,'fancy pants code'!$H$59,IF(M106=6,'fancy pants code'!$H$60,IF(M106=7,'fancy pants code'!$H$61,IF(M106=8,'fancy pants code'!$H$62,0))))))))</f>
        <v>0</v>
      </c>
      <c r="AF106" s="168">
        <f>IF(O106=1,'fancy pants code'!$H$55,IF(O106=2,'fancy pants code'!$H$56,IF(O106=3,'fancy pants code'!$H$57,IF(O106=4,'fancy pants code'!$H$58,IF(O106=5,'fancy pants code'!$H$59,IF(O106=6,'fancy pants code'!$H$60,IF(O106=7,'fancy pants code'!$H$61,IF(O106=8,'fancy pants code'!$H$62,0))))))))</f>
        <v>0</v>
      </c>
      <c r="AG106" s="168">
        <f>IF(P106=1,'fancy pants code'!$H$55,IF(P106=2,'fancy pants code'!$H$56,IF(P106=3,'fancy pants code'!$H$57,IF(P106=4,'fancy pants code'!$H$58,IF(P106=5,'fancy pants code'!$H$59,IF(P106=6,'fancy pants code'!$H$60,IF(P106=7,'fancy pants code'!$H$61,IF(P106=8,'fancy pants code'!$H$62,0))))))))</f>
        <v>0</v>
      </c>
      <c r="AH106" s="168">
        <f>IF(Q106=1,'fancy pants code'!$H$55,IF(Q106=2,'fancy pants code'!$H$56,IF(Q106=3,'fancy pants code'!$H$57,IF(Q106=4,'fancy pants code'!$H$58,IF(Q106=5,'fancy pants code'!$H$59,IF(Q106=6,'fancy pants code'!$H$60,IF(Q106=7,'fancy pants code'!$H$61,IF(Q106=8,'fancy pants code'!$H$62,0))))))))</f>
        <v>0</v>
      </c>
      <c r="AI106" s="168">
        <f>IF(R106=1,'fancy pants code'!$H$55,IF(R106=2,'fancy pants code'!$H$56,IF(R106=3,'fancy pants code'!$H$57,IF(R106=4,'fancy pants code'!$H$58,IF(R106=5,'fancy pants code'!$H$59,IF(R106=6,'fancy pants code'!$H$60,IF(R106=7,'fancy pants code'!$H$61,IF(R106=8,'fancy pants code'!$H$62,0))))))))</f>
        <v>0</v>
      </c>
      <c r="AJ106" s="168">
        <f>IF(S106=1,'fancy pants code'!$H$55,IF(S106=2,'fancy pants code'!$H$56,IF(S106=3,'fancy pants code'!$H$57,IF(S106=4,'fancy pants code'!$H$58,IF(S106=5,'fancy pants code'!$H$59,IF(S106=6,'fancy pants code'!$H$60,IF(S106=7,'fancy pants code'!$H$61,IF(S106=8,'fancy pants code'!$H$62,0))))))))</f>
        <v>0</v>
      </c>
      <c r="AK106" s="140">
        <f t="shared" si="24"/>
        <v>0</v>
      </c>
    </row>
    <row r="107" spans="1:37" s="127" customFormat="1" ht="13.5" thickBot="1" x14ac:dyDescent="0.25">
      <c r="A107" s="50">
        <f t="shared" si="25"/>
        <v>30</v>
      </c>
      <c r="B107" s="104" t="str">
        <f t="shared" si="25"/>
        <v>c rider 30</v>
      </c>
      <c r="C107" s="216"/>
      <c r="D107" s="214"/>
      <c r="E107" s="214"/>
      <c r="F107" s="214"/>
      <c r="G107" s="214"/>
      <c r="H107" s="201">
        <f t="shared" si="21"/>
        <v>0</v>
      </c>
      <c r="I107" s="216"/>
      <c r="J107" s="214"/>
      <c r="K107" s="214"/>
      <c r="L107" s="214"/>
      <c r="M107" s="214"/>
      <c r="N107" s="201">
        <f t="shared" si="22"/>
        <v>0</v>
      </c>
      <c r="O107" s="216"/>
      <c r="P107" s="214"/>
      <c r="Q107" s="214"/>
      <c r="R107" s="214"/>
      <c r="S107" s="214"/>
      <c r="T107" s="201">
        <f t="shared" si="23"/>
        <v>0</v>
      </c>
      <c r="U107" s="23"/>
      <c r="V107" s="169">
        <f>IF(C107=1,'fancy pants code'!$H$55,IF(C107=2,'fancy pants code'!$H$56,IF(C107=3,'fancy pants code'!$H$57,IF(C107=4,'fancy pants code'!$H$58,IF(C107=5,'fancy pants code'!$H$59,IF(C107=6,'fancy pants code'!$H$60,IF(C107=7,'fancy pants code'!$H$61,IF(C107=8,'fancy pants code'!$H$62,0))))))))</f>
        <v>0</v>
      </c>
      <c r="W107" s="169">
        <f>IF(D107=1,'fancy pants code'!$H$55,IF(D107=2,'fancy pants code'!$H$56,IF(D107=3,'fancy pants code'!$H$57,IF(D107=4,'fancy pants code'!$H$58,IF(D107=5,'fancy pants code'!$H$59,IF(D107=6,'fancy pants code'!$H$60,IF(D107=7,'fancy pants code'!$H$61,IF(D107=8,'fancy pants code'!$H$62,0))))))))</f>
        <v>0</v>
      </c>
      <c r="X107" s="169">
        <f>IF(E107=1,'fancy pants code'!$H$55,IF(E107=2,'fancy pants code'!$H$56,IF(E107=3,'fancy pants code'!$H$57,IF(E107=4,'fancy pants code'!$H$58,IF(E107=5,'fancy pants code'!$H$59,IF(E107=6,'fancy pants code'!$H$60,IF(E107=7,'fancy pants code'!$H$61,IF(E107=8,'fancy pants code'!$H$62,0))))))))</f>
        <v>0</v>
      </c>
      <c r="Y107" s="169">
        <f>IF(F107=1,'fancy pants code'!$H$55,IF(F107=2,'fancy pants code'!$H$56,IF(F107=3,'fancy pants code'!$H$57,IF(F107=4,'fancy pants code'!$H$58,IF(F107=5,'fancy pants code'!$H$59,IF(F107=6,'fancy pants code'!$H$60,IF(F107=7,'fancy pants code'!$H$61,IF(F107=8,'fancy pants code'!$H$62,0))))))))</f>
        <v>0</v>
      </c>
      <c r="Z107" s="169">
        <f>IF(G107=1,'fancy pants code'!$H$55,IF(G107=2,'fancy pants code'!$H$56,IF(G107=3,'fancy pants code'!$H$57,IF(G107=4,'fancy pants code'!$H$58,IF(G107=5,'fancy pants code'!$H$59,IF(G107=6,'fancy pants code'!$H$60,IF(G107=7,'fancy pants code'!$H$61,IF(G107=8,'fancy pants code'!$H$62,0))))))))</f>
        <v>0</v>
      </c>
      <c r="AA107" s="167">
        <f>IF(I107=1,'fancy pants code'!$H$55,IF(I107=2,'fancy pants code'!$H$56,IF(I107=3,'fancy pants code'!$H$57,IF(I107=4,'fancy pants code'!$H$58,IF(I107=5,'fancy pants code'!$H$59,IF(I107=6,'fancy pants code'!$H$60,IF(I107=7,'fancy pants code'!$H$61,IF(I107=8,'fancy pants code'!$H$62,0))))))))</f>
        <v>0</v>
      </c>
      <c r="AB107" s="167">
        <f>IF(J107=1,'fancy pants code'!$H$55,IF(J107=2,'fancy pants code'!$H$56,IF(J107=3,'fancy pants code'!$H$57,IF(J107=4,'fancy pants code'!$H$58,IF(J107=5,'fancy pants code'!$H$59,IF(J107=6,'fancy pants code'!$H$60,IF(J107=7,'fancy pants code'!$H$61,IF(J107=8,'fancy pants code'!$H$62,0))))))))</f>
        <v>0</v>
      </c>
      <c r="AC107" s="167">
        <f>IF(K107=1,'fancy pants code'!$H$55,IF(K107=2,'fancy pants code'!$H$56,IF(K107=3,'fancy pants code'!$H$57,IF(K107=4,'fancy pants code'!$H$58,IF(K107=5,'fancy pants code'!$H$59,IF(K107=6,'fancy pants code'!$H$60,IF(K107=7,'fancy pants code'!$H$61,IF(K107=8,'fancy pants code'!$H$62,0))))))))</f>
        <v>0</v>
      </c>
      <c r="AD107" s="167">
        <f>IF(L107=1,'fancy pants code'!$H$55,IF(L107=2,'fancy pants code'!$H$56,IF(L107=3,'fancy pants code'!$H$57,IF(L107=4,'fancy pants code'!$H$58,IF(L107=5,'fancy pants code'!$H$59,IF(L107=6,'fancy pants code'!$H$60,IF(L107=7,'fancy pants code'!$H$61,IF(L107=8,'fancy pants code'!$H$62,0))))))))</f>
        <v>0</v>
      </c>
      <c r="AE107" s="167">
        <f>IF(M107=1,'fancy pants code'!$H$55,IF(M107=2,'fancy pants code'!$H$56,IF(M107=3,'fancy pants code'!$H$57,IF(M107=4,'fancy pants code'!$H$58,IF(M107=5,'fancy pants code'!$H$59,IF(M107=6,'fancy pants code'!$H$60,IF(M107=7,'fancy pants code'!$H$61,IF(M107=8,'fancy pants code'!$H$62,0))))))))</f>
        <v>0</v>
      </c>
      <c r="AF107" s="168">
        <f>IF(O107=1,'fancy pants code'!$H$55,IF(O107=2,'fancy pants code'!$H$56,IF(O107=3,'fancy pants code'!$H$57,IF(O107=4,'fancy pants code'!$H$58,IF(O107=5,'fancy pants code'!$H$59,IF(O107=6,'fancy pants code'!$H$60,IF(O107=7,'fancy pants code'!$H$61,IF(O107=8,'fancy pants code'!$H$62,0))))))))</f>
        <v>0</v>
      </c>
      <c r="AG107" s="168">
        <f>IF(P107=1,'fancy pants code'!$H$55,IF(P107=2,'fancy pants code'!$H$56,IF(P107=3,'fancy pants code'!$H$57,IF(P107=4,'fancy pants code'!$H$58,IF(P107=5,'fancy pants code'!$H$59,IF(P107=6,'fancy pants code'!$H$60,IF(P107=7,'fancy pants code'!$H$61,IF(P107=8,'fancy pants code'!$H$62,0))))))))</f>
        <v>0</v>
      </c>
      <c r="AH107" s="168">
        <f>IF(Q107=1,'fancy pants code'!$H$55,IF(Q107=2,'fancy pants code'!$H$56,IF(Q107=3,'fancy pants code'!$H$57,IF(Q107=4,'fancy pants code'!$H$58,IF(Q107=5,'fancy pants code'!$H$59,IF(Q107=6,'fancy pants code'!$H$60,IF(Q107=7,'fancy pants code'!$H$61,IF(Q107=8,'fancy pants code'!$H$62,0))))))))</f>
        <v>0</v>
      </c>
      <c r="AI107" s="168">
        <f>IF(R107=1,'fancy pants code'!$H$55,IF(R107=2,'fancy pants code'!$H$56,IF(R107=3,'fancy pants code'!$H$57,IF(R107=4,'fancy pants code'!$H$58,IF(R107=5,'fancy pants code'!$H$59,IF(R107=6,'fancy pants code'!$H$60,IF(R107=7,'fancy pants code'!$H$61,IF(R107=8,'fancy pants code'!$H$62,0))))))))</f>
        <v>0</v>
      </c>
      <c r="AJ107" s="168">
        <f>IF(S107=1,'fancy pants code'!$H$55,IF(S107=2,'fancy pants code'!$H$56,IF(S107=3,'fancy pants code'!$H$57,IF(S107=4,'fancy pants code'!$H$58,IF(S107=5,'fancy pants code'!$H$59,IF(S107=6,'fancy pants code'!$H$60,IF(S107=7,'fancy pants code'!$H$61,IF(S107=8,'fancy pants code'!$H$62,0))))))))</f>
        <v>0</v>
      </c>
      <c r="AK107" s="140">
        <f t="shared" si="24"/>
        <v>0</v>
      </c>
    </row>
    <row r="108" spans="1:37" s="127" customFormat="1" x14ac:dyDescent="0.2">
      <c r="A108" s="132"/>
      <c r="G108" s="132"/>
    </row>
    <row r="109" spans="1:37" s="134" customFormat="1" x14ac:dyDescent="0.2">
      <c r="A109" s="133"/>
      <c r="G109" s="133"/>
    </row>
    <row r="110" spans="1:37" s="142" customFormat="1" ht="13.5" thickBot="1" x14ac:dyDescent="0.25">
      <c r="A110" s="141"/>
      <c r="G110" s="141"/>
    </row>
    <row r="111" spans="1:37" s="135" customFormat="1" ht="13.5" thickBot="1" x14ac:dyDescent="0.25">
      <c r="B111" s="147" t="s">
        <v>192</v>
      </c>
      <c r="C111" s="136"/>
      <c r="D111" s="119" t="s">
        <v>13</v>
      </c>
      <c r="E111" s="120"/>
      <c r="F111" s="119" t="s">
        <v>15</v>
      </c>
      <c r="G111" s="120"/>
      <c r="H111" s="119" t="s">
        <v>16</v>
      </c>
      <c r="I111" s="121"/>
      <c r="J111" s="137"/>
      <c r="K111" s="137"/>
      <c r="L111" s="137"/>
    </row>
    <row r="112" spans="1:37" s="135" customFormat="1" ht="13.5" thickBot="1" x14ac:dyDescent="0.25">
      <c r="B112" s="138"/>
      <c r="C112" s="139"/>
      <c r="D112" s="113" t="s">
        <v>17</v>
      </c>
      <c r="E112" s="112" t="s">
        <v>120</v>
      </c>
      <c r="F112" s="112" t="s">
        <v>17</v>
      </c>
      <c r="G112" s="112" t="s">
        <v>120</v>
      </c>
      <c r="H112" s="112" t="s">
        <v>17</v>
      </c>
      <c r="I112" s="114" t="s">
        <v>120</v>
      </c>
      <c r="J112" s="137"/>
      <c r="K112" s="137"/>
    </row>
    <row r="113" spans="2:11" s="127" customFormat="1" x14ac:dyDescent="0.2">
      <c r="B113" s="48">
        <f t="shared" ref="B113:C142" si="26">A5</f>
        <v>1</v>
      </c>
      <c r="C113" s="96" t="str">
        <f t="shared" si="26"/>
        <v>David Redman</v>
      </c>
      <c r="D113" s="215">
        <v>2</v>
      </c>
      <c r="E113" s="202">
        <f>IF(D113=1,'fancy pants code'!$B$55,IF(D113=2,'fancy pants code'!$B$56,IF(D113=3,'fancy pants code'!$B$57,IF(D113=4,'fancy pants code'!$B$58,IF(D113=5,'fancy pants code'!$B$59,IF(D113=6,'fancy pants code'!$B$60,IF(D113=7,'fancy pants code'!$B$61,IF(D113=8,'fancy pants code'!$B$62,0))))))))</f>
        <v>12</v>
      </c>
      <c r="F113" s="215">
        <v>2</v>
      </c>
      <c r="G113" s="202">
        <f>IF(F113=1,'fancy pants code'!$B$55,IF(F113=2,'fancy pants code'!$B$56,IF(F113=3,'fancy pants code'!$B$57,IF(F113=4,'fancy pants code'!$B$58,IF(F113=5,'fancy pants code'!$B$59,IF(F113=6,'fancy pants code'!$B$60,IF(F113=7,'fancy pants code'!$B$61,IF(F113=8,'fancy pants code'!$B$62,0))))))))</f>
        <v>12</v>
      </c>
      <c r="H113" s="215">
        <v>2</v>
      </c>
      <c r="I113" s="200">
        <f>IF(H113=1,'fancy pants code'!$B$55,IF(H113=2,'fancy pants code'!$B$56,IF(H113=3,'fancy pants code'!$B$57,IF(H113=4,'fancy pants code'!$B$58,IF(H113=5,'fancy pants code'!$B$59,IF(H113=6,'fancy pants code'!$B$60,IF(H113=7,'fancy pants code'!$B$61,IF(H113=8,'fancy pants code'!$B$62,0))))))))</f>
        <v>12</v>
      </c>
    </row>
    <row r="114" spans="2:11" s="127" customFormat="1" x14ac:dyDescent="0.2">
      <c r="B114" s="49">
        <f t="shared" si="26"/>
        <v>2</v>
      </c>
      <c r="C114" s="103" t="str">
        <f t="shared" si="26"/>
        <v>Grace McLean</v>
      </c>
      <c r="D114" s="215">
        <v>3</v>
      </c>
      <c r="E114" s="202">
        <f>IF(D114=1,'fancy pants code'!$B$55,IF(D114=2,'fancy pants code'!$B$56,IF(D114=3,'fancy pants code'!$B$57,IF(D114=4,'fancy pants code'!$B$58,IF(D114=5,'fancy pants code'!$B$59,IF(D114=6,'fancy pants code'!$B$60,IF(D114=7,'fancy pants code'!$B$61,IF(D114=8,'fancy pants code'!$B$62,0))))))))</f>
        <v>9</v>
      </c>
      <c r="F114" s="215">
        <v>3</v>
      </c>
      <c r="G114" s="202">
        <f>IF(F114=1,'fancy pants code'!$B$55,IF(F114=2,'fancy pants code'!$B$56,IF(F114=3,'fancy pants code'!$B$57,IF(F114=4,'fancy pants code'!$B$58,IF(F114=5,'fancy pants code'!$B$59,IF(F114=6,'fancy pants code'!$B$60,IF(F114=7,'fancy pants code'!$B$61,IF(F114=8,'fancy pants code'!$B$62,0))))))))</f>
        <v>9</v>
      </c>
      <c r="H114" s="215">
        <v>3</v>
      </c>
      <c r="I114" s="200">
        <f>IF(H114=1,'fancy pants code'!$B$55,IF(H114=2,'fancy pants code'!$B$56,IF(H114=3,'fancy pants code'!$B$57,IF(H114=4,'fancy pants code'!$B$58,IF(H114=5,'fancy pants code'!$B$59,IF(H114=6,'fancy pants code'!$B$60,IF(H114=7,'fancy pants code'!$B$61,IF(H114=8,'fancy pants code'!$B$62,0))))))))</f>
        <v>9</v>
      </c>
      <c r="K114" s="128" t="s">
        <v>196</v>
      </c>
    </row>
    <row r="115" spans="2:11" s="127" customFormat="1" x14ac:dyDescent="0.2">
      <c r="B115" s="49">
        <f t="shared" si="26"/>
        <v>3</v>
      </c>
      <c r="C115" s="103" t="str">
        <f t="shared" si="26"/>
        <v>Adele Whelan</v>
      </c>
      <c r="D115" s="215">
        <v>5</v>
      </c>
      <c r="E115" s="202">
        <f>IF(D115=1,'fancy pants code'!$B$55,IF(D115=2,'fancy pants code'!$B$56,IF(D115=3,'fancy pants code'!$B$57,IF(D115=4,'fancy pants code'!$B$58,IF(D115=5,'fancy pants code'!$B$59,IF(D115=6,'fancy pants code'!$B$60,IF(D115=7,'fancy pants code'!$B$61,IF(D115=8,'fancy pants code'!$B$62,0))))))))</f>
        <v>3</v>
      </c>
      <c r="F115" s="215">
        <v>6</v>
      </c>
      <c r="G115" s="202">
        <f>IF(F115=1,'fancy pants code'!$B$55,IF(F115=2,'fancy pants code'!$B$56,IF(F115=3,'fancy pants code'!$B$57,IF(F115=4,'fancy pants code'!$B$58,IF(F115=5,'fancy pants code'!$B$59,IF(F115=6,'fancy pants code'!$B$60,IF(F115=7,'fancy pants code'!$B$61,IF(F115=8,'fancy pants code'!$B$62,0))))))))</f>
        <v>0</v>
      </c>
      <c r="H115" s="215">
        <v>4</v>
      </c>
      <c r="I115" s="200">
        <f>IF(H115=1,'fancy pants code'!$B$55,IF(H115=2,'fancy pants code'!$B$56,IF(H115=3,'fancy pants code'!$B$57,IF(H115=4,'fancy pants code'!$B$58,IF(H115=5,'fancy pants code'!$B$59,IF(H115=6,'fancy pants code'!$B$60,IF(H115=7,'fancy pants code'!$B$61,IF(H115=8,'fancy pants code'!$B$62,0))))))))</f>
        <v>6</v>
      </c>
    </row>
    <row r="116" spans="2:11" s="127" customFormat="1" x14ac:dyDescent="0.2">
      <c r="B116" s="49">
        <f t="shared" si="26"/>
        <v>4</v>
      </c>
      <c r="C116" s="103" t="str">
        <f t="shared" si="26"/>
        <v>Robyn Baker</v>
      </c>
      <c r="D116" s="215">
        <v>4</v>
      </c>
      <c r="E116" s="202">
        <f>IF(D116=1,'fancy pants code'!$B$55,IF(D116=2,'fancy pants code'!$B$56,IF(D116=3,'fancy pants code'!$B$57,IF(D116=4,'fancy pants code'!$B$58,IF(D116=5,'fancy pants code'!$B$59,IF(D116=6,'fancy pants code'!$B$60,IF(D116=7,'fancy pants code'!$B$61,IF(D116=8,'fancy pants code'!$B$62,0))))))))</f>
        <v>6</v>
      </c>
      <c r="F116" s="215">
        <v>5</v>
      </c>
      <c r="G116" s="202">
        <f>IF(F116=1,'fancy pants code'!$B$55,IF(F116=2,'fancy pants code'!$B$56,IF(F116=3,'fancy pants code'!$B$57,IF(F116=4,'fancy pants code'!$B$58,IF(F116=5,'fancy pants code'!$B$59,IF(F116=6,'fancy pants code'!$B$60,IF(F116=7,'fancy pants code'!$B$61,IF(F116=8,'fancy pants code'!$B$62,0))))))))</f>
        <v>3</v>
      </c>
      <c r="H116" s="215">
        <v>6</v>
      </c>
      <c r="I116" s="200">
        <f>IF(H116=1,'fancy pants code'!$B$55,IF(H116=2,'fancy pants code'!$B$56,IF(H116=3,'fancy pants code'!$B$57,IF(H116=4,'fancy pants code'!$B$58,IF(H116=5,'fancy pants code'!$B$59,IF(H116=6,'fancy pants code'!$B$60,IF(H116=7,'fancy pants code'!$B$61,IF(H116=8,'fancy pants code'!$B$62,0))))))))</f>
        <v>0</v>
      </c>
    </row>
    <row r="117" spans="2:11" s="127" customFormat="1" x14ac:dyDescent="0.2">
      <c r="B117" s="49">
        <f t="shared" si="26"/>
        <v>5</v>
      </c>
      <c r="C117" s="103" t="str">
        <f t="shared" si="26"/>
        <v>Mark Mason</v>
      </c>
      <c r="D117" s="215">
        <v>1</v>
      </c>
      <c r="E117" s="202">
        <f>IF(D117=1,'fancy pants code'!$B$55,IF(D117=2,'fancy pants code'!$B$56,IF(D117=3,'fancy pants code'!$B$57,IF(D117=4,'fancy pants code'!$B$58,IF(D117=5,'fancy pants code'!$B$59,IF(D117=6,'fancy pants code'!$B$60,IF(D117=7,'fancy pants code'!$B$61,IF(D117=8,'fancy pants code'!$B$62,0))))))))</f>
        <v>15</v>
      </c>
      <c r="F117" s="215">
        <v>1</v>
      </c>
      <c r="G117" s="202">
        <f>IF(F117=1,'fancy pants code'!$B$55,IF(F117=2,'fancy pants code'!$B$56,IF(F117=3,'fancy pants code'!$B$57,IF(F117=4,'fancy pants code'!$B$58,IF(F117=5,'fancy pants code'!$B$59,IF(F117=6,'fancy pants code'!$B$60,IF(F117=7,'fancy pants code'!$B$61,IF(F117=8,'fancy pants code'!$B$62,0))))))))</f>
        <v>15</v>
      </c>
      <c r="H117" s="215">
        <v>1</v>
      </c>
      <c r="I117" s="200">
        <f>IF(H117=1,'fancy pants code'!$B$55,IF(H117=2,'fancy pants code'!$B$56,IF(H117=3,'fancy pants code'!$B$57,IF(H117=4,'fancy pants code'!$B$58,IF(H117=5,'fancy pants code'!$B$59,IF(H117=6,'fancy pants code'!$B$60,IF(H117=7,'fancy pants code'!$B$61,IF(H117=8,'fancy pants code'!$B$62,0))))))))</f>
        <v>15</v>
      </c>
    </row>
    <row r="118" spans="2:11" s="127" customFormat="1" x14ac:dyDescent="0.2">
      <c r="B118" s="49">
        <f t="shared" si="26"/>
        <v>6</v>
      </c>
      <c r="C118" s="103" t="str">
        <f t="shared" si="26"/>
        <v>Janine Vavasseur</v>
      </c>
      <c r="D118" s="215">
        <v>6</v>
      </c>
      <c r="E118" s="202">
        <f>IF(D118=1,'fancy pants code'!$B$55,IF(D118=2,'fancy pants code'!$B$56,IF(D118=3,'fancy pants code'!$B$57,IF(D118=4,'fancy pants code'!$B$58,IF(D118=5,'fancy pants code'!$B$59,IF(D118=6,'fancy pants code'!$B$60,IF(D118=7,'fancy pants code'!$B$61,IF(D118=8,'fancy pants code'!$B$62,0))))))))</f>
        <v>0</v>
      </c>
      <c r="F118" s="215">
        <v>4</v>
      </c>
      <c r="G118" s="202">
        <f>IF(F118=1,'fancy pants code'!$B$55,IF(F118=2,'fancy pants code'!$B$56,IF(F118=3,'fancy pants code'!$B$57,IF(F118=4,'fancy pants code'!$B$58,IF(F118=5,'fancy pants code'!$B$59,IF(F118=6,'fancy pants code'!$B$60,IF(F118=7,'fancy pants code'!$B$61,IF(F118=8,'fancy pants code'!$B$62,0))))))))</f>
        <v>6</v>
      </c>
      <c r="H118" s="215">
        <v>5</v>
      </c>
      <c r="I118" s="200">
        <f>IF(H118=1,'fancy pants code'!$B$55,IF(H118=2,'fancy pants code'!$B$56,IF(H118=3,'fancy pants code'!$B$57,IF(H118=4,'fancy pants code'!$B$58,IF(H118=5,'fancy pants code'!$B$59,IF(H118=6,'fancy pants code'!$B$60,IF(H118=7,'fancy pants code'!$B$61,IF(H118=8,'fancy pants code'!$B$62,0))))))))</f>
        <v>3</v>
      </c>
    </row>
    <row r="119" spans="2:11" s="127" customFormat="1" x14ac:dyDescent="0.2">
      <c r="B119" s="49">
        <f t="shared" si="26"/>
        <v>7</v>
      </c>
      <c r="C119" s="103" t="str">
        <f t="shared" si="26"/>
        <v>c rider 7</v>
      </c>
      <c r="D119" s="215"/>
      <c r="E119" s="202">
        <f>IF(D119=1,'fancy pants code'!$B$55,IF(D119=2,'fancy pants code'!$B$56,IF(D119=3,'fancy pants code'!$B$57,IF(D119=4,'fancy pants code'!$B$58,IF(D119=5,'fancy pants code'!$B$59,IF(D119=6,'fancy pants code'!$B$60,IF(D119=7,'fancy pants code'!$B$61,IF(D119=8,'fancy pants code'!$B$62,0))))))))</f>
        <v>0</v>
      </c>
      <c r="F119" s="215"/>
      <c r="G119" s="202">
        <f>IF(F119=1,'fancy pants code'!$B$55,IF(F119=2,'fancy pants code'!$B$56,IF(F119=3,'fancy pants code'!$B$57,IF(F119=4,'fancy pants code'!$B$58,IF(F119=5,'fancy pants code'!$B$59,IF(F119=6,'fancy pants code'!$B$60,IF(F119=7,'fancy pants code'!$B$61,IF(F119=8,'fancy pants code'!$B$62,0))))))))</f>
        <v>0</v>
      </c>
      <c r="H119" s="215"/>
      <c r="I119" s="200">
        <f>IF(H119=1,'fancy pants code'!$B$55,IF(H119=2,'fancy pants code'!$B$56,IF(H119=3,'fancy pants code'!$B$57,IF(H119=4,'fancy pants code'!$B$58,IF(H119=5,'fancy pants code'!$B$59,IF(H119=6,'fancy pants code'!$B$60,IF(H119=7,'fancy pants code'!$B$61,IF(H119=8,'fancy pants code'!$B$62,0))))))))</f>
        <v>0</v>
      </c>
    </row>
    <row r="120" spans="2:11" s="127" customFormat="1" x14ac:dyDescent="0.2">
      <c r="B120" s="49">
        <f t="shared" si="26"/>
        <v>8</v>
      </c>
      <c r="C120" s="103" t="str">
        <f t="shared" si="26"/>
        <v>c rider 8</v>
      </c>
      <c r="D120" s="215"/>
      <c r="E120" s="202">
        <f>IF(D120=1,'fancy pants code'!$B$55,IF(D120=2,'fancy pants code'!$B$56,IF(D120=3,'fancy pants code'!$B$57,IF(D120=4,'fancy pants code'!$B$58,IF(D120=5,'fancy pants code'!$B$59,IF(D120=6,'fancy pants code'!$B$60,IF(D120=7,'fancy pants code'!$B$61,IF(D120=8,'fancy pants code'!$B$62,0))))))))</f>
        <v>0</v>
      </c>
      <c r="F120" s="215"/>
      <c r="G120" s="202">
        <f>IF(F120=1,'fancy pants code'!$B$55,IF(F120=2,'fancy pants code'!$B$56,IF(F120=3,'fancy pants code'!$B$57,IF(F120=4,'fancy pants code'!$B$58,IF(F120=5,'fancy pants code'!$B$59,IF(F120=6,'fancy pants code'!$B$60,IF(F120=7,'fancy pants code'!$B$61,IF(F120=8,'fancy pants code'!$B$62,0))))))))</f>
        <v>0</v>
      </c>
      <c r="H120" s="215"/>
      <c r="I120" s="200">
        <f>IF(H120=1,'fancy pants code'!$B$55,IF(H120=2,'fancy pants code'!$B$56,IF(H120=3,'fancy pants code'!$B$57,IF(H120=4,'fancy pants code'!$B$58,IF(H120=5,'fancy pants code'!$B$59,IF(H120=6,'fancy pants code'!$B$60,IF(H120=7,'fancy pants code'!$B$61,IF(H120=8,'fancy pants code'!$B$62,0))))))))</f>
        <v>0</v>
      </c>
      <c r="J120" s="132"/>
    </row>
    <row r="121" spans="2:11" s="127" customFormat="1" x14ac:dyDescent="0.2">
      <c r="B121" s="49">
        <f t="shared" si="26"/>
        <v>9</v>
      </c>
      <c r="C121" s="103" t="str">
        <f t="shared" si="26"/>
        <v>c rider 9</v>
      </c>
      <c r="D121" s="215"/>
      <c r="E121" s="202">
        <f>IF(D121=1,'fancy pants code'!$B$55,IF(D121=2,'fancy pants code'!$B$56,IF(D121=3,'fancy pants code'!$B$57,IF(D121=4,'fancy pants code'!$B$58,IF(D121=5,'fancy pants code'!$B$59,IF(D121=6,'fancy pants code'!$B$60,IF(D121=7,'fancy pants code'!$B$61,IF(D121=8,'fancy pants code'!$B$62,0))))))))</f>
        <v>0</v>
      </c>
      <c r="F121" s="215"/>
      <c r="G121" s="202">
        <f>IF(F121=1,'fancy pants code'!$B$55,IF(F121=2,'fancy pants code'!$B$56,IF(F121=3,'fancy pants code'!$B$57,IF(F121=4,'fancy pants code'!$B$58,IF(F121=5,'fancy pants code'!$B$59,IF(F121=6,'fancy pants code'!$B$60,IF(F121=7,'fancy pants code'!$B$61,IF(F121=8,'fancy pants code'!$B$62,0))))))))</f>
        <v>0</v>
      </c>
      <c r="H121" s="215"/>
      <c r="I121" s="200">
        <f>IF(H121=1,'fancy pants code'!$B$55,IF(H121=2,'fancy pants code'!$B$56,IF(H121=3,'fancy pants code'!$B$57,IF(H121=4,'fancy pants code'!$B$58,IF(H121=5,'fancy pants code'!$B$59,IF(H121=6,'fancy pants code'!$B$60,IF(H121=7,'fancy pants code'!$B$61,IF(H121=8,'fancy pants code'!$B$62,0))))))))</f>
        <v>0</v>
      </c>
    </row>
    <row r="122" spans="2:11" s="127" customFormat="1" x14ac:dyDescent="0.2">
      <c r="B122" s="49">
        <f t="shared" si="26"/>
        <v>10</v>
      </c>
      <c r="C122" s="103" t="str">
        <f t="shared" si="26"/>
        <v>c rider 10</v>
      </c>
      <c r="D122" s="215"/>
      <c r="E122" s="202">
        <f>IF(D122=1,'fancy pants code'!$B$55,IF(D122=2,'fancy pants code'!$B$56,IF(D122=3,'fancy pants code'!$B$57,IF(D122=4,'fancy pants code'!$B$58,IF(D122=5,'fancy pants code'!$B$59,IF(D122=6,'fancy pants code'!$B$60,IF(D122=7,'fancy pants code'!$B$61,IF(D122=8,'fancy pants code'!$B$62,0))))))))</f>
        <v>0</v>
      </c>
      <c r="F122" s="215"/>
      <c r="G122" s="202">
        <f>IF(F122=1,'fancy pants code'!$B$55,IF(F122=2,'fancy pants code'!$B$56,IF(F122=3,'fancy pants code'!$B$57,IF(F122=4,'fancy pants code'!$B$58,IF(F122=5,'fancy pants code'!$B$59,IF(F122=6,'fancy pants code'!$B$60,IF(F122=7,'fancy pants code'!$B$61,IF(F122=8,'fancy pants code'!$B$62,0))))))))</f>
        <v>0</v>
      </c>
      <c r="H122" s="215"/>
      <c r="I122" s="200">
        <f>IF(H122=1,'fancy pants code'!$B$55,IF(H122=2,'fancy pants code'!$B$56,IF(H122=3,'fancy pants code'!$B$57,IF(H122=4,'fancy pants code'!$B$58,IF(H122=5,'fancy pants code'!$B$59,IF(H122=6,'fancy pants code'!$B$60,IF(H122=7,'fancy pants code'!$B$61,IF(H122=8,'fancy pants code'!$B$62,0))))))))</f>
        <v>0</v>
      </c>
    </row>
    <row r="123" spans="2:11" s="127" customFormat="1" x14ac:dyDescent="0.2">
      <c r="B123" s="49">
        <f t="shared" si="26"/>
        <v>11</v>
      </c>
      <c r="C123" s="103" t="str">
        <f t="shared" si="26"/>
        <v>c rider 11</v>
      </c>
      <c r="D123" s="215"/>
      <c r="E123" s="202">
        <f>IF(D123=1,'fancy pants code'!$B$55,IF(D123=2,'fancy pants code'!$B$56,IF(D123=3,'fancy pants code'!$B$57,IF(D123=4,'fancy pants code'!$B$58,IF(D123=5,'fancy pants code'!$B$59,IF(D123=6,'fancy pants code'!$B$60,IF(D123=7,'fancy pants code'!$B$61,IF(D123=8,'fancy pants code'!$B$62,0))))))))</f>
        <v>0</v>
      </c>
      <c r="F123" s="215"/>
      <c r="G123" s="202">
        <f>IF(F123=1,'fancy pants code'!$B$55,IF(F123=2,'fancy pants code'!$B$56,IF(F123=3,'fancy pants code'!$B$57,IF(F123=4,'fancy pants code'!$B$58,IF(F123=5,'fancy pants code'!$B$59,IF(F123=6,'fancy pants code'!$B$60,IF(F123=7,'fancy pants code'!$B$61,IF(F123=8,'fancy pants code'!$B$62,0))))))))</f>
        <v>0</v>
      </c>
      <c r="H123" s="215"/>
      <c r="I123" s="200">
        <f>IF(H123=1,'fancy pants code'!$B$55,IF(H123=2,'fancy pants code'!$B$56,IF(H123=3,'fancy pants code'!$B$57,IF(H123=4,'fancy pants code'!$B$58,IF(H123=5,'fancy pants code'!$B$59,IF(H123=6,'fancy pants code'!$B$60,IF(H123=7,'fancy pants code'!$B$61,IF(H123=8,'fancy pants code'!$B$62,0))))))))</f>
        <v>0</v>
      </c>
    </row>
    <row r="124" spans="2:11" s="127" customFormat="1" x14ac:dyDescent="0.2">
      <c r="B124" s="49">
        <f t="shared" si="26"/>
        <v>12</v>
      </c>
      <c r="C124" s="103" t="str">
        <f t="shared" si="26"/>
        <v>c rider 12</v>
      </c>
      <c r="D124" s="215"/>
      <c r="E124" s="202">
        <f>IF(D124=1,'fancy pants code'!$B$55,IF(D124=2,'fancy pants code'!$B$56,IF(D124=3,'fancy pants code'!$B$57,IF(D124=4,'fancy pants code'!$B$58,IF(D124=5,'fancy pants code'!$B$59,IF(D124=6,'fancy pants code'!$B$60,IF(D124=7,'fancy pants code'!$B$61,IF(D124=8,'fancy pants code'!$B$62,0))))))))</f>
        <v>0</v>
      </c>
      <c r="F124" s="215"/>
      <c r="G124" s="202">
        <f>IF(F124=1,'fancy pants code'!$B$55,IF(F124=2,'fancy pants code'!$B$56,IF(F124=3,'fancy pants code'!$B$57,IF(F124=4,'fancy pants code'!$B$58,IF(F124=5,'fancy pants code'!$B$59,IF(F124=6,'fancy pants code'!$B$60,IF(F124=7,'fancy pants code'!$B$61,IF(F124=8,'fancy pants code'!$B$62,0))))))))</f>
        <v>0</v>
      </c>
      <c r="H124" s="215"/>
      <c r="I124" s="200">
        <f>IF(H124=1,'fancy pants code'!$B$55,IF(H124=2,'fancy pants code'!$B$56,IF(H124=3,'fancy pants code'!$B$57,IF(H124=4,'fancy pants code'!$B$58,IF(H124=5,'fancy pants code'!$B$59,IF(H124=6,'fancy pants code'!$B$60,IF(H124=7,'fancy pants code'!$B$61,IF(H124=8,'fancy pants code'!$B$62,0))))))))</f>
        <v>0</v>
      </c>
    </row>
    <row r="125" spans="2:11" s="127" customFormat="1" x14ac:dyDescent="0.2">
      <c r="B125" s="49">
        <f t="shared" si="26"/>
        <v>13</v>
      </c>
      <c r="C125" s="103" t="str">
        <f t="shared" si="26"/>
        <v>c rider 13</v>
      </c>
      <c r="D125" s="215"/>
      <c r="E125" s="202">
        <f>IF(D125=1,'fancy pants code'!$B$55,IF(D125=2,'fancy pants code'!$B$56,IF(D125=3,'fancy pants code'!$B$57,IF(D125=4,'fancy pants code'!$B$58,IF(D125=5,'fancy pants code'!$B$59,IF(D125=6,'fancy pants code'!$B$60,IF(D125=7,'fancy pants code'!$B$61,IF(D125=8,'fancy pants code'!$B$62,0))))))))</f>
        <v>0</v>
      </c>
      <c r="F125" s="215"/>
      <c r="G125" s="202">
        <f>IF(F125=1,'fancy pants code'!$B$55,IF(F125=2,'fancy pants code'!$B$56,IF(F125=3,'fancy pants code'!$B$57,IF(F125=4,'fancy pants code'!$B$58,IF(F125=5,'fancy pants code'!$B$59,IF(F125=6,'fancy pants code'!$B$60,IF(F125=7,'fancy pants code'!$B$61,IF(F125=8,'fancy pants code'!$B$62,0))))))))</f>
        <v>0</v>
      </c>
      <c r="H125" s="215"/>
      <c r="I125" s="200">
        <f>IF(H125=1,'fancy pants code'!$B$55,IF(H125=2,'fancy pants code'!$B$56,IF(H125=3,'fancy pants code'!$B$57,IF(H125=4,'fancy pants code'!$B$58,IF(H125=5,'fancy pants code'!$B$59,IF(H125=6,'fancy pants code'!$B$60,IF(H125=7,'fancy pants code'!$B$61,IF(H125=8,'fancy pants code'!$B$62,0))))))))</f>
        <v>0</v>
      </c>
    </row>
    <row r="126" spans="2:11" s="127" customFormat="1" x14ac:dyDescent="0.2">
      <c r="B126" s="49">
        <f t="shared" si="26"/>
        <v>14</v>
      </c>
      <c r="C126" s="103" t="str">
        <f t="shared" si="26"/>
        <v>c rider 14</v>
      </c>
      <c r="D126" s="215"/>
      <c r="E126" s="202">
        <f>IF(D126=1,'fancy pants code'!$B$55,IF(D126=2,'fancy pants code'!$B$56,IF(D126=3,'fancy pants code'!$B$57,IF(D126=4,'fancy pants code'!$B$58,IF(D126=5,'fancy pants code'!$B$59,IF(D126=6,'fancy pants code'!$B$60,IF(D126=7,'fancy pants code'!$B$61,IF(D126=8,'fancy pants code'!$B$62,0))))))))</f>
        <v>0</v>
      </c>
      <c r="F126" s="215"/>
      <c r="G126" s="202">
        <f>IF(F126=1,'fancy pants code'!$B$55,IF(F126=2,'fancy pants code'!$B$56,IF(F126=3,'fancy pants code'!$B$57,IF(F126=4,'fancy pants code'!$B$58,IF(F126=5,'fancy pants code'!$B$59,IF(F126=6,'fancy pants code'!$B$60,IF(F126=7,'fancy pants code'!$B$61,IF(F126=8,'fancy pants code'!$B$62,0))))))))</f>
        <v>0</v>
      </c>
      <c r="H126" s="215"/>
      <c r="I126" s="200">
        <f>IF(H126=1,'fancy pants code'!$B$55,IF(H126=2,'fancy pants code'!$B$56,IF(H126=3,'fancy pants code'!$B$57,IF(H126=4,'fancy pants code'!$B$58,IF(H126=5,'fancy pants code'!$B$59,IF(H126=6,'fancy pants code'!$B$60,IF(H126=7,'fancy pants code'!$B$61,IF(H126=8,'fancy pants code'!$B$62,0))))))))</f>
        <v>0</v>
      </c>
    </row>
    <row r="127" spans="2:11" s="127" customFormat="1" x14ac:dyDescent="0.2">
      <c r="B127" s="49">
        <f t="shared" si="26"/>
        <v>15</v>
      </c>
      <c r="C127" s="103" t="str">
        <f t="shared" si="26"/>
        <v>c rider 15</v>
      </c>
      <c r="D127" s="215"/>
      <c r="E127" s="202">
        <f>IF(D127=1,'fancy pants code'!$B$55,IF(D127=2,'fancy pants code'!$B$56,IF(D127=3,'fancy pants code'!$B$57,IF(D127=4,'fancy pants code'!$B$58,IF(D127=5,'fancy pants code'!$B$59,IF(D127=6,'fancy pants code'!$B$60,IF(D127=7,'fancy pants code'!$B$61,IF(D127=8,'fancy pants code'!$B$62,0))))))))</f>
        <v>0</v>
      </c>
      <c r="F127" s="215"/>
      <c r="G127" s="202">
        <f>IF(F127=1,'fancy pants code'!$B$55,IF(F127=2,'fancy pants code'!$B$56,IF(F127=3,'fancy pants code'!$B$57,IF(F127=4,'fancy pants code'!$B$58,IF(F127=5,'fancy pants code'!$B$59,IF(F127=6,'fancy pants code'!$B$60,IF(F127=7,'fancy pants code'!$B$61,IF(F127=8,'fancy pants code'!$B$62,0))))))))</f>
        <v>0</v>
      </c>
      <c r="H127" s="215"/>
      <c r="I127" s="200">
        <f>IF(H127=1,'fancy pants code'!$B$55,IF(H127=2,'fancy pants code'!$B$56,IF(H127=3,'fancy pants code'!$B$57,IF(H127=4,'fancy pants code'!$B$58,IF(H127=5,'fancy pants code'!$B$59,IF(H127=6,'fancy pants code'!$B$60,IF(H127=7,'fancy pants code'!$B$61,IF(H127=8,'fancy pants code'!$B$62,0))))))))</f>
        <v>0</v>
      </c>
    </row>
    <row r="128" spans="2:11" s="127" customFormat="1" x14ac:dyDescent="0.2">
      <c r="B128" s="49">
        <f t="shared" si="26"/>
        <v>16</v>
      </c>
      <c r="C128" s="103" t="str">
        <f t="shared" si="26"/>
        <v>c rider 16</v>
      </c>
      <c r="D128" s="215"/>
      <c r="E128" s="202">
        <f>IF(D128=1,'fancy pants code'!$B$55,IF(D128=2,'fancy pants code'!$B$56,IF(D128=3,'fancy pants code'!$B$57,IF(D128=4,'fancy pants code'!$B$58,IF(D128=5,'fancy pants code'!$B$59,IF(D128=6,'fancy pants code'!$B$60,IF(D128=7,'fancy pants code'!$B$61,IF(D128=8,'fancy pants code'!$B$62,0))))))))</f>
        <v>0</v>
      </c>
      <c r="F128" s="215"/>
      <c r="G128" s="202">
        <f>IF(F128=1,'fancy pants code'!$B$55,IF(F128=2,'fancy pants code'!$B$56,IF(F128=3,'fancy pants code'!$B$57,IF(F128=4,'fancy pants code'!$B$58,IF(F128=5,'fancy pants code'!$B$59,IF(F128=6,'fancy pants code'!$B$60,IF(F128=7,'fancy pants code'!$B$61,IF(F128=8,'fancy pants code'!$B$62,0))))))))</f>
        <v>0</v>
      </c>
      <c r="H128" s="215"/>
      <c r="I128" s="200">
        <f>IF(H128=1,'fancy pants code'!$B$55,IF(H128=2,'fancy pants code'!$B$56,IF(H128=3,'fancy pants code'!$B$57,IF(H128=4,'fancy pants code'!$B$58,IF(H128=5,'fancy pants code'!$B$59,IF(H128=6,'fancy pants code'!$B$60,IF(H128=7,'fancy pants code'!$B$61,IF(H128=8,'fancy pants code'!$B$62,0))))))))</f>
        <v>0</v>
      </c>
    </row>
    <row r="129" spans="1:9" s="127" customFormat="1" x14ac:dyDescent="0.2">
      <c r="B129" s="49">
        <f t="shared" si="26"/>
        <v>17</v>
      </c>
      <c r="C129" s="103" t="str">
        <f t="shared" si="26"/>
        <v>c rider 17</v>
      </c>
      <c r="D129" s="215"/>
      <c r="E129" s="202">
        <f>IF(D129=1,'fancy pants code'!$B$55,IF(D129=2,'fancy pants code'!$B$56,IF(D129=3,'fancy pants code'!$B$57,IF(D129=4,'fancy pants code'!$B$58,IF(D129=5,'fancy pants code'!$B$59,IF(D129=6,'fancy pants code'!$B$60,IF(D129=7,'fancy pants code'!$B$61,IF(D129=8,'fancy pants code'!$B$62,0))))))))</f>
        <v>0</v>
      </c>
      <c r="F129" s="215"/>
      <c r="G129" s="202">
        <f>IF(F129=1,'fancy pants code'!$B$55,IF(F129=2,'fancy pants code'!$B$56,IF(F129=3,'fancy pants code'!$B$57,IF(F129=4,'fancy pants code'!$B$58,IF(F129=5,'fancy pants code'!$B$59,IF(F129=6,'fancy pants code'!$B$60,IF(F129=7,'fancy pants code'!$B$61,IF(F129=8,'fancy pants code'!$B$62,0))))))))</f>
        <v>0</v>
      </c>
      <c r="H129" s="215"/>
      <c r="I129" s="200">
        <f>IF(H129=1,'fancy pants code'!$B$55,IF(H129=2,'fancy pants code'!$B$56,IF(H129=3,'fancy pants code'!$B$57,IF(H129=4,'fancy pants code'!$B$58,IF(H129=5,'fancy pants code'!$B$59,IF(H129=6,'fancy pants code'!$B$60,IF(H129=7,'fancy pants code'!$B$61,IF(H129=8,'fancy pants code'!$B$62,0))))))))</f>
        <v>0</v>
      </c>
    </row>
    <row r="130" spans="1:9" s="127" customFormat="1" x14ac:dyDescent="0.2">
      <c r="B130" s="49">
        <f t="shared" si="26"/>
        <v>18</v>
      </c>
      <c r="C130" s="103" t="str">
        <f t="shared" si="26"/>
        <v>c rider 18</v>
      </c>
      <c r="D130" s="215"/>
      <c r="E130" s="202">
        <f>IF(D130=1,'fancy pants code'!$B$55,IF(D130=2,'fancy pants code'!$B$56,IF(D130=3,'fancy pants code'!$B$57,IF(D130=4,'fancy pants code'!$B$58,IF(D130=5,'fancy pants code'!$B$59,IF(D130=6,'fancy pants code'!$B$60,IF(D130=7,'fancy pants code'!$B$61,IF(D130=8,'fancy pants code'!$B$62,0))))))))</f>
        <v>0</v>
      </c>
      <c r="F130" s="215"/>
      <c r="G130" s="202">
        <f>IF(F130=1,'fancy pants code'!$B$55,IF(F130=2,'fancy pants code'!$B$56,IF(F130=3,'fancy pants code'!$B$57,IF(F130=4,'fancy pants code'!$B$58,IF(F130=5,'fancy pants code'!$B$59,IF(F130=6,'fancy pants code'!$B$60,IF(F130=7,'fancy pants code'!$B$61,IF(F130=8,'fancy pants code'!$B$62,0))))))))</f>
        <v>0</v>
      </c>
      <c r="H130" s="215"/>
      <c r="I130" s="200">
        <f>IF(H130=1,'fancy pants code'!$B$55,IF(H130=2,'fancy pants code'!$B$56,IF(H130=3,'fancy pants code'!$B$57,IF(H130=4,'fancy pants code'!$B$58,IF(H130=5,'fancy pants code'!$B$59,IF(H130=6,'fancy pants code'!$B$60,IF(H130=7,'fancy pants code'!$B$61,IF(H130=8,'fancy pants code'!$B$62,0))))))))</f>
        <v>0</v>
      </c>
    </row>
    <row r="131" spans="1:9" s="127" customFormat="1" x14ac:dyDescent="0.2">
      <c r="B131" s="49">
        <f t="shared" si="26"/>
        <v>19</v>
      </c>
      <c r="C131" s="103" t="str">
        <f t="shared" si="26"/>
        <v>c rider 19</v>
      </c>
      <c r="D131" s="215"/>
      <c r="E131" s="202">
        <f>IF(D131=1,'fancy pants code'!$B$55,IF(D131=2,'fancy pants code'!$B$56,IF(D131=3,'fancy pants code'!$B$57,IF(D131=4,'fancy pants code'!$B$58,IF(D131=5,'fancy pants code'!$B$59,IF(D131=6,'fancy pants code'!$B$60,IF(D131=7,'fancy pants code'!$B$61,IF(D131=8,'fancy pants code'!$B$62,0))))))))</f>
        <v>0</v>
      </c>
      <c r="F131" s="215"/>
      <c r="G131" s="202">
        <f>IF(F131=1,'fancy pants code'!$B$55,IF(F131=2,'fancy pants code'!$B$56,IF(F131=3,'fancy pants code'!$B$57,IF(F131=4,'fancy pants code'!$B$58,IF(F131=5,'fancy pants code'!$B$59,IF(F131=6,'fancy pants code'!$B$60,IF(F131=7,'fancy pants code'!$B$61,IF(F131=8,'fancy pants code'!$B$62,0))))))))</f>
        <v>0</v>
      </c>
      <c r="H131" s="215"/>
      <c r="I131" s="200">
        <f>IF(H131=1,'fancy pants code'!$B$55,IF(H131=2,'fancy pants code'!$B$56,IF(H131=3,'fancy pants code'!$B$57,IF(H131=4,'fancy pants code'!$B$58,IF(H131=5,'fancy pants code'!$B$59,IF(H131=6,'fancy pants code'!$B$60,IF(H131=7,'fancy pants code'!$B$61,IF(H131=8,'fancy pants code'!$B$62,0))))))))</f>
        <v>0</v>
      </c>
    </row>
    <row r="132" spans="1:9" s="127" customFormat="1" x14ac:dyDescent="0.2">
      <c r="B132" s="49">
        <f t="shared" si="26"/>
        <v>20</v>
      </c>
      <c r="C132" s="103" t="str">
        <f t="shared" si="26"/>
        <v>c rider 20</v>
      </c>
      <c r="D132" s="215"/>
      <c r="E132" s="202">
        <f>IF(D132=1,'fancy pants code'!$B$55,IF(D132=2,'fancy pants code'!$B$56,IF(D132=3,'fancy pants code'!$B$57,IF(D132=4,'fancy pants code'!$B$58,IF(D132=5,'fancy pants code'!$B$59,IF(D132=6,'fancy pants code'!$B$60,IF(D132=7,'fancy pants code'!$B$61,IF(D132=8,'fancy pants code'!$B$62,0))))))))</f>
        <v>0</v>
      </c>
      <c r="F132" s="215"/>
      <c r="G132" s="202">
        <f>IF(F132=1,'fancy pants code'!$B$55,IF(F132=2,'fancy pants code'!$B$56,IF(F132=3,'fancy pants code'!$B$57,IF(F132=4,'fancy pants code'!$B$58,IF(F132=5,'fancy pants code'!$B$59,IF(F132=6,'fancy pants code'!$B$60,IF(F132=7,'fancy pants code'!$B$61,IF(F132=8,'fancy pants code'!$B$62,0))))))))</f>
        <v>0</v>
      </c>
      <c r="H132" s="215"/>
      <c r="I132" s="200">
        <f>IF(H132=1,'fancy pants code'!$B$55,IF(H132=2,'fancy pants code'!$B$56,IF(H132=3,'fancy pants code'!$B$57,IF(H132=4,'fancy pants code'!$B$58,IF(H132=5,'fancy pants code'!$B$59,IF(H132=6,'fancy pants code'!$B$60,IF(H132=7,'fancy pants code'!$B$61,IF(H132=8,'fancy pants code'!$B$62,0))))))))</f>
        <v>0</v>
      </c>
    </row>
    <row r="133" spans="1:9" s="127" customFormat="1" x14ac:dyDescent="0.2">
      <c r="B133" s="49">
        <f t="shared" si="26"/>
        <v>21</v>
      </c>
      <c r="C133" s="103" t="str">
        <f t="shared" si="26"/>
        <v>c rider 21</v>
      </c>
      <c r="D133" s="215"/>
      <c r="E133" s="202">
        <f>IF(D133=1,'fancy pants code'!$B$55,IF(D133=2,'fancy pants code'!$B$56,IF(D133=3,'fancy pants code'!$B$57,IF(D133=4,'fancy pants code'!$B$58,IF(D133=5,'fancy pants code'!$B$59,IF(D133=6,'fancy pants code'!$B$60,IF(D133=7,'fancy pants code'!$B$61,IF(D133=8,'fancy pants code'!$B$62,0))))))))</f>
        <v>0</v>
      </c>
      <c r="F133" s="215"/>
      <c r="G133" s="202">
        <f>IF(F133=1,'fancy pants code'!$B$55,IF(F133=2,'fancy pants code'!$B$56,IF(F133=3,'fancy pants code'!$B$57,IF(F133=4,'fancy pants code'!$B$58,IF(F133=5,'fancy pants code'!$B$59,IF(F133=6,'fancy pants code'!$B$60,IF(F133=7,'fancy pants code'!$B$61,IF(F133=8,'fancy pants code'!$B$62,0))))))))</f>
        <v>0</v>
      </c>
      <c r="H133" s="215"/>
      <c r="I133" s="200">
        <f>IF(H133=1,'fancy pants code'!$B$55,IF(H133=2,'fancy pants code'!$B$56,IF(H133=3,'fancy pants code'!$B$57,IF(H133=4,'fancy pants code'!$B$58,IF(H133=5,'fancy pants code'!$B$59,IF(H133=6,'fancy pants code'!$B$60,IF(H133=7,'fancy pants code'!$B$61,IF(H133=8,'fancy pants code'!$B$62,0))))))))</f>
        <v>0</v>
      </c>
    </row>
    <row r="134" spans="1:9" s="127" customFormat="1" x14ac:dyDescent="0.2">
      <c r="B134" s="49">
        <f t="shared" si="26"/>
        <v>22</v>
      </c>
      <c r="C134" s="103" t="str">
        <f t="shared" si="26"/>
        <v>c rider 22</v>
      </c>
      <c r="D134" s="215"/>
      <c r="E134" s="202">
        <f>IF(D134=1,'fancy pants code'!$B$55,IF(D134=2,'fancy pants code'!$B$56,IF(D134=3,'fancy pants code'!$B$57,IF(D134=4,'fancy pants code'!$B$58,IF(D134=5,'fancy pants code'!$B$59,IF(D134=6,'fancy pants code'!$B$60,IF(D134=7,'fancy pants code'!$B$61,IF(D134=8,'fancy pants code'!$B$62,0))))))))</f>
        <v>0</v>
      </c>
      <c r="F134" s="215"/>
      <c r="G134" s="202">
        <f>IF(F134=1,'fancy pants code'!$B$55,IF(F134=2,'fancy pants code'!$B$56,IF(F134=3,'fancy pants code'!$B$57,IF(F134=4,'fancy pants code'!$B$58,IF(F134=5,'fancy pants code'!$B$59,IF(F134=6,'fancy pants code'!$B$60,IF(F134=7,'fancy pants code'!$B$61,IF(F134=8,'fancy pants code'!$B$62,0))))))))</f>
        <v>0</v>
      </c>
      <c r="H134" s="215"/>
      <c r="I134" s="200">
        <f>IF(H134=1,'fancy pants code'!$B$55,IF(H134=2,'fancy pants code'!$B$56,IF(H134=3,'fancy pants code'!$B$57,IF(H134=4,'fancy pants code'!$B$58,IF(H134=5,'fancy pants code'!$B$59,IF(H134=6,'fancy pants code'!$B$60,IF(H134=7,'fancy pants code'!$B$61,IF(H134=8,'fancy pants code'!$B$62,0))))))))</f>
        <v>0</v>
      </c>
    </row>
    <row r="135" spans="1:9" s="127" customFormat="1" x14ac:dyDescent="0.2">
      <c r="B135" s="49">
        <f t="shared" si="26"/>
        <v>23</v>
      </c>
      <c r="C135" s="103" t="str">
        <f t="shared" si="26"/>
        <v>c rider 23</v>
      </c>
      <c r="D135" s="215"/>
      <c r="E135" s="202">
        <f>IF(D135=1,'fancy pants code'!$B$55,IF(D135=2,'fancy pants code'!$B$56,IF(D135=3,'fancy pants code'!$B$57,IF(D135=4,'fancy pants code'!$B$58,IF(D135=5,'fancy pants code'!$B$59,IF(D135=6,'fancy pants code'!$B$60,IF(D135=7,'fancy pants code'!$B$61,IF(D135=8,'fancy pants code'!$B$62,0))))))))</f>
        <v>0</v>
      </c>
      <c r="F135" s="215"/>
      <c r="G135" s="202">
        <f>IF(F135=1,'fancy pants code'!$B$55,IF(F135=2,'fancy pants code'!$B$56,IF(F135=3,'fancy pants code'!$B$57,IF(F135=4,'fancy pants code'!$B$58,IF(F135=5,'fancy pants code'!$B$59,IF(F135=6,'fancy pants code'!$B$60,IF(F135=7,'fancy pants code'!$B$61,IF(F135=8,'fancy pants code'!$B$62,0))))))))</f>
        <v>0</v>
      </c>
      <c r="H135" s="215"/>
      <c r="I135" s="200">
        <f>IF(H135=1,'fancy pants code'!$B$55,IF(H135=2,'fancy pants code'!$B$56,IF(H135=3,'fancy pants code'!$B$57,IF(H135=4,'fancy pants code'!$B$58,IF(H135=5,'fancy pants code'!$B$59,IF(H135=6,'fancy pants code'!$B$60,IF(H135=7,'fancy pants code'!$B$61,IF(H135=8,'fancy pants code'!$B$62,0))))))))</f>
        <v>0</v>
      </c>
    </row>
    <row r="136" spans="1:9" s="127" customFormat="1" x14ac:dyDescent="0.2">
      <c r="B136" s="49">
        <f t="shared" si="26"/>
        <v>24</v>
      </c>
      <c r="C136" s="103" t="str">
        <f t="shared" si="26"/>
        <v>c rider 24</v>
      </c>
      <c r="D136" s="215"/>
      <c r="E136" s="202">
        <f>IF(D136=1,'fancy pants code'!$B$55,IF(D136=2,'fancy pants code'!$B$56,IF(D136=3,'fancy pants code'!$B$57,IF(D136=4,'fancy pants code'!$B$58,IF(D136=5,'fancy pants code'!$B$59,IF(D136=6,'fancy pants code'!$B$60,IF(D136=7,'fancy pants code'!$B$61,IF(D136=8,'fancy pants code'!$B$62,0))))))))</f>
        <v>0</v>
      </c>
      <c r="F136" s="215"/>
      <c r="G136" s="202">
        <f>IF(F136=1,'fancy pants code'!$B$55,IF(F136=2,'fancy pants code'!$B$56,IF(F136=3,'fancy pants code'!$B$57,IF(F136=4,'fancy pants code'!$B$58,IF(F136=5,'fancy pants code'!$B$59,IF(F136=6,'fancy pants code'!$B$60,IF(F136=7,'fancy pants code'!$B$61,IF(F136=8,'fancy pants code'!$B$62,0))))))))</f>
        <v>0</v>
      </c>
      <c r="H136" s="215"/>
      <c r="I136" s="200">
        <f>IF(H136=1,'fancy pants code'!$B$55,IF(H136=2,'fancy pants code'!$B$56,IF(H136=3,'fancy pants code'!$B$57,IF(H136=4,'fancy pants code'!$B$58,IF(H136=5,'fancy pants code'!$B$59,IF(H136=6,'fancy pants code'!$B$60,IF(H136=7,'fancy pants code'!$B$61,IF(H136=8,'fancy pants code'!$B$62,0))))))))</f>
        <v>0</v>
      </c>
    </row>
    <row r="137" spans="1:9" s="127" customFormat="1" x14ac:dyDescent="0.2">
      <c r="B137" s="49">
        <f t="shared" si="26"/>
        <v>25</v>
      </c>
      <c r="C137" s="103" t="str">
        <f t="shared" si="26"/>
        <v>c rider 25</v>
      </c>
      <c r="D137" s="215"/>
      <c r="E137" s="202">
        <f>IF(D137=1,'fancy pants code'!$B$55,IF(D137=2,'fancy pants code'!$B$56,IF(D137=3,'fancy pants code'!$B$57,IF(D137=4,'fancy pants code'!$B$58,IF(D137=5,'fancy pants code'!$B$59,IF(D137=6,'fancy pants code'!$B$60,IF(D137=7,'fancy pants code'!$B$61,IF(D137=8,'fancy pants code'!$B$62,0))))))))</f>
        <v>0</v>
      </c>
      <c r="F137" s="215"/>
      <c r="G137" s="202">
        <f>IF(F137=1,'fancy pants code'!$B$55,IF(F137=2,'fancy pants code'!$B$56,IF(F137=3,'fancy pants code'!$B$57,IF(F137=4,'fancy pants code'!$B$58,IF(F137=5,'fancy pants code'!$B$59,IF(F137=6,'fancy pants code'!$B$60,IF(F137=7,'fancy pants code'!$B$61,IF(F137=8,'fancy pants code'!$B$62,0))))))))</f>
        <v>0</v>
      </c>
      <c r="H137" s="215"/>
      <c r="I137" s="200">
        <f>IF(H137=1,'fancy pants code'!$B$55,IF(H137=2,'fancy pants code'!$B$56,IF(H137=3,'fancy pants code'!$B$57,IF(H137=4,'fancy pants code'!$B$58,IF(H137=5,'fancy pants code'!$B$59,IF(H137=6,'fancy pants code'!$B$60,IF(H137=7,'fancy pants code'!$B$61,IF(H137=8,'fancy pants code'!$B$62,0))))))))</f>
        <v>0</v>
      </c>
    </row>
    <row r="138" spans="1:9" s="127" customFormat="1" x14ac:dyDescent="0.2">
      <c r="B138" s="49">
        <f t="shared" si="26"/>
        <v>26</v>
      </c>
      <c r="C138" s="103" t="str">
        <f t="shared" si="26"/>
        <v>c rider 26</v>
      </c>
      <c r="D138" s="215"/>
      <c r="E138" s="202">
        <f>IF(D138=1,'fancy pants code'!$B$55,IF(D138=2,'fancy pants code'!$B$56,IF(D138=3,'fancy pants code'!$B$57,IF(D138=4,'fancy pants code'!$B$58,IF(D138=5,'fancy pants code'!$B$59,IF(D138=6,'fancy pants code'!$B$60,IF(D138=7,'fancy pants code'!$B$61,IF(D138=8,'fancy pants code'!$B$62,0))))))))</f>
        <v>0</v>
      </c>
      <c r="F138" s="215"/>
      <c r="G138" s="202">
        <f>IF(F138=1,'fancy pants code'!$B$55,IF(F138=2,'fancy pants code'!$B$56,IF(F138=3,'fancy pants code'!$B$57,IF(F138=4,'fancy pants code'!$B$58,IF(F138=5,'fancy pants code'!$B$59,IF(F138=6,'fancy pants code'!$B$60,IF(F138=7,'fancy pants code'!$B$61,IF(F138=8,'fancy pants code'!$B$62,0))))))))</f>
        <v>0</v>
      </c>
      <c r="H138" s="215"/>
      <c r="I138" s="200">
        <f>IF(H138=1,'fancy pants code'!$B$55,IF(H138=2,'fancy pants code'!$B$56,IF(H138=3,'fancy pants code'!$B$57,IF(H138=4,'fancy pants code'!$B$58,IF(H138=5,'fancy pants code'!$B$59,IF(H138=6,'fancy pants code'!$B$60,IF(H138=7,'fancy pants code'!$B$61,IF(H138=8,'fancy pants code'!$B$62,0))))))))</f>
        <v>0</v>
      </c>
    </row>
    <row r="139" spans="1:9" s="127" customFormat="1" x14ac:dyDescent="0.2">
      <c r="B139" s="49">
        <f t="shared" si="26"/>
        <v>27</v>
      </c>
      <c r="C139" s="103" t="str">
        <f t="shared" si="26"/>
        <v>c rider 27</v>
      </c>
      <c r="D139" s="215"/>
      <c r="E139" s="202">
        <f>IF(D139=1,'fancy pants code'!$B$55,IF(D139=2,'fancy pants code'!$B$56,IF(D139=3,'fancy pants code'!$B$57,IF(D139=4,'fancy pants code'!$B$58,IF(D139=5,'fancy pants code'!$B$59,IF(D139=6,'fancy pants code'!$B$60,IF(D139=7,'fancy pants code'!$B$61,IF(D139=8,'fancy pants code'!$B$62,0))))))))</f>
        <v>0</v>
      </c>
      <c r="F139" s="215"/>
      <c r="G139" s="202">
        <f>IF(F139=1,'fancy pants code'!$B$55,IF(F139=2,'fancy pants code'!$B$56,IF(F139=3,'fancy pants code'!$B$57,IF(F139=4,'fancy pants code'!$B$58,IF(F139=5,'fancy pants code'!$B$59,IF(F139=6,'fancy pants code'!$B$60,IF(F139=7,'fancy pants code'!$B$61,IF(F139=8,'fancy pants code'!$B$62,0))))))))</f>
        <v>0</v>
      </c>
      <c r="H139" s="215"/>
      <c r="I139" s="200">
        <f>IF(H139=1,'fancy pants code'!$B$55,IF(H139=2,'fancy pants code'!$B$56,IF(H139=3,'fancy pants code'!$B$57,IF(H139=4,'fancy pants code'!$B$58,IF(H139=5,'fancy pants code'!$B$59,IF(H139=6,'fancy pants code'!$B$60,IF(H139=7,'fancy pants code'!$B$61,IF(H139=8,'fancy pants code'!$B$62,0))))))))</f>
        <v>0</v>
      </c>
    </row>
    <row r="140" spans="1:9" s="127" customFormat="1" x14ac:dyDescent="0.2">
      <c r="B140" s="49">
        <f t="shared" si="26"/>
        <v>28</v>
      </c>
      <c r="C140" s="103" t="str">
        <f t="shared" si="26"/>
        <v>c rider 28</v>
      </c>
      <c r="D140" s="215"/>
      <c r="E140" s="202">
        <f>IF(D140=1,'fancy pants code'!$B$55,IF(D140=2,'fancy pants code'!$B$56,IF(D140=3,'fancy pants code'!$B$57,IF(D140=4,'fancy pants code'!$B$58,IF(D140=5,'fancy pants code'!$B$59,IF(D140=6,'fancy pants code'!$B$60,IF(D140=7,'fancy pants code'!$B$61,IF(D140=8,'fancy pants code'!$B$62,0))))))))</f>
        <v>0</v>
      </c>
      <c r="F140" s="215"/>
      <c r="G140" s="202">
        <f>IF(F140=1,'fancy pants code'!$B$55,IF(F140=2,'fancy pants code'!$B$56,IF(F140=3,'fancy pants code'!$B$57,IF(F140=4,'fancy pants code'!$B$58,IF(F140=5,'fancy pants code'!$B$59,IF(F140=6,'fancy pants code'!$B$60,IF(F140=7,'fancy pants code'!$B$61,IF(F140=8,'fancy pants code'!$B$62,0))))))))</f>
        <v>0</v>
      </c>
      <c r="H140" s="215"/>
      <c r="I140" s="200">
        <f>IF(H140=1,'fancy pants code'!$B$55,IF(H140=2,'fancy pants code'!$B$56,IF(H140=3,'fancy pants code'!$B$57,IF(H140=4,'fancy pants code'!$B$58,IF(H140=5,'fancy pants code'!$B$59,IF(H140=6,'fancy pants code'!$B$60,IF(H140=7,'fancy pants code'!$B$61,IF(H140=8,'fancy pants code'!$B$62,0))))))))</f>
        <v>0</v>
      </c>
    </row>
    <row r="141" spans="1:9" s="127" customFormat="1" x14ac:dyDescent="0.2">
      <c r="B141" s="49">
        <f t="shared" si="26"/>
        <v>29</v>
      </c>
      <c r="C141" s="103" t="str">
        <f t="shared" si="26"/>
        <v>c rider 29</v>
      </c>
      <c r="D141" s="215"/>
      <c r="E141" s="202">
        <f>IF(D141=1,'fancy pants code'!$B$55,IF(D141=2,'fancy pants code'!$B$56,IF(D141=3,'fancy pants code'!$B$57,IF(D141=4,'fancy pants code'!$B$58,IF(D141=5,'fancy pants code'!$B$59,IF(D141=6,'fancy pants code'!$B$60,IF(D141=7,'fancy pants code'!$B$61,IF(D141=8,'fancy pants code'!$B$62,0))))))))</f>
        <v>0</v>
      </c>
      <c r="F141" s="215"/>
      <c r="G141" s="202">
        <f>IF(F141=1,'fancy pants code'!$B$55,IF(F141=2,'fancy pants code'!$B$56,IF(F141=3,'fancy pants code'!$B$57,IF(F141=4,'fancy pants code'!$B$58,IF(F141=5,'fancy pants code'!$B$59,IF(F141=6,'fancy pants code'!$B$60,IF(F141=7,'fancy pants code'!$B$61,IF(F141=8,'fancy pants code'!$B$62,0))))))))</f>
        <v>0</v>
      </c>
      <c r="H141" s="215"/>
      <c r="I141" s="200">
        <f>IF(H141=1,'fancy pants code'!$B$55,IF(H141=2,'fancy pants code'!$B$56,IF(H141=3,'fancy pants code'!$B$57,IF(H141=4,'fancy pants code'!$B$58,IF(H141=5,'fancy pants code'!$B$59,IF(H141=6,'fancy pants code'!$B$60,IF(H141=7,'fancy pants code'!$B$61,IF(H141=8,'fancy pants code'!$B$62,0))))))))</f>
        <v>0</v>
      </c>
    </row>
    <row r="142" spans="1:9" s="127" customFormat="1" ht="13.5" thickBot="1" x14ac:dyDescent="0.25">
      <c r="B142" s="50">
        <f t="shared" si="26"/>
        <v>30</v>
      </c>
      <c r="C142" s="104" t="str">
        <f t="shared" si="26"/>
        <v>c rider 30</v>
      </c>
      <c r="D142" s="216"/>
      <c r="E142" s="203">
        <f>IF(D142=1,'fancy pants code'!$B$55,IF(D142=2,'fancy pants code'!$B$56,IF(D142=3,'fancy pants code'!$B$57,IF(D142=4,'fancy pants code'!$B$58,IF(D142=5,'fancy pants code'!$B$59,IF(D142=6,'fancy pants code'!$B$60,IF(D142=7,'fancy pants code'!$B$61,IF(D142=8,'fancy pants code'!$B$62,0))))))))</f>
        <v>0</v>
      </c>
      <c r="F142" s="216"/>
      <c r="G142" s="203">
        <f>IF(F142=1,'fancy pants code'!$B$55,IF(F142=2,'fancy pants code'!$B$56,IF(F142=3,'fancy pants code'!$B$57,IF(F142=4,'fancy pants code'!$B$58,IF(F142=5,'fancy pants code'!$B$59,IF(F142=6,'fancy pants code'!$B$60,IF(F142=7,'fancy pants code'!$B$61,IF(F142=8,'fancy pants code'!$B$62,0))))))))</f>
        <v>0</v>
      </c>
      <c r="H142" s="216"/>
      <c r="I142" s="201">
        <f>IF(H142=1,'fancy pants code'!$B$55,IF(H142=2,'fancy pants code'!$B$56,IF(H142=3,'fancy pants code'!$B$57,IF(H142=4,'fancy pants code'!$B$58,IF(H142=5,'fancy pants code'!$B$59,IF(H142=6,'fancy pants code'!$B$60,IF(H142=7,'fancy pants code'!$B$61,IF(H142=8,'fancy pants code'!$B$62,0))))))))</f>
        <v>0</v>
      </c>
    </row>
    <row r="143" spans="1:9" s="23" customFormat="1" x14ac:dyDescent="0.2">
      <c r="A143" s="37"/>
    </row>
    <row r="144" spans="1:9" s="23" customFormat="1" x14ac:dyDescent="0.2">
      <c r="A144" s="37"/>
    </row>
    <row r="145" spans="1:1" s="23" customFormat="1" x14ac:dyDescent="0.2">
      <c r="A145" s="37"/>
    </row>
    <row r="146" spans="1:1" s="23" customFormat="1" x14ac:dyDescent="0.2">
      <c r="A146" s="42" t="s">
        <v>77</v>
      </c>
    </row>
    <row r="147" spans="1:1" s="23" customFormat="1" x14ac:dyDescent="0.2">
      <c r="A147" s="42" t="s">
        <v>78</v>
      </c>
    </row>
  </sheetData>
  <sheetProtection algorithmName="SHA-512" hashValue="Kj+f/ovrZ+j2hdNqy49RRn0w4VksHbLR/cZHesLWsd9qZD1Dy/GZLKr4ZW/gGVyj70lPWbf5xFjV+CY4pRC6mA==" saltValue="lmecZAUeLiZHVfIC7sEx9Q==" spinCount="100000" sheet="1" objects="1" scenarios="1" selectLockedCells="1"/>
  <mergeCells count="16">
    <mergeCell ref="D3:G3"/>
    <mergeCell ref="H3:K3"/>
    <mergeCell ref="L3:O3"/>
    <mergeCell ref="P3:S3"/>
    <mergeCell ref="I75:N75"/>
    <mergeCell ref="O75:T75"/>
    <mergeCell ref="C39:H39"/>
    <mergeCell ref="I39:N39"/>
    <mergeCell ref="O39:T39"/>
    <mergeCell ref="H76:H77"/>
    <mergeCell ref="N76:N77"/>
    <mergeCell ref="T76:T77"/>
    <mergeCell ref="H40:H41"/>
    <mergeCell ref="N40:N41"/>
    <mergeCell ref="T40:T41"/>
    <mergeCell ref="C75:H75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7"/>
  <sheetViews>
    <sheetView topLeftCell="B1" zoomScaleNormal="100" workbookViewId="0">
      <selection activeCell="B9" sqref="B9"/>
    </sheetView>
  </sheetViews>
  <sheetFormatPr defaultRowHeight="12.75" x14ac:dyDescent="0.2"/>
  <cols>
    <col min="1" max="1" width="8.85546875" style="5" bestFit="1" customWidth="1"/>
    <col min="2" max="2" width="17.28515625" style="10" bestFit="1" customWidth="1"/>
    <col min="3" max="3" width="11.42578125" style="10" bestFit="1" customWidth="1"/>
    <col min="4" max="6" width="14" style="10" bestFit="1" customWidth="1"/>
    <col min="7" max="7" width="13.5703125" style="10" bestFit="1" customWidth="1"/>
    <col min="8" max="8" width="12.28515625" style="10" bestFit="1" customWidth="1"/>
    <col min="9" max="9" width="14.5703125" style="10" bestFit="1" customWidth="1"/>
    <col min="10" max="10" width="11.42578125" style="10" bestFit="1" customWidth="1"/>
    <col min="11" max="11" width="13.5703125" style="10" bestFit="1" customWidth="1"/>
    <col min="12" max="12" width="12.28515625" style="10" bestFit="1" customWidth="1"/>
    <col min="13" max="13" width="12.5703125" style="10" bestFit="1" customWidth="1"/>
    <col min="14" max="14" width="11.42578125" style="10" bestFit="1" customWidth="1"/>
    <col min="15" max="15" width="13.5703125" style="10" bestFit="1" customWidth="1"/>
    <col min="16" max="16" width="12.28515625" style="10" bestFit="1" customWidth="1"/>
    <col min="17" max="17" width="12.5703125" style="10" bestFit="1" customWidth="1"/>
    <col min="18" max="18" width="11.42578125" style="10" bestFit="1" customWidth="1"/>
    <col min="19" max="19" width="13.5703125" style="10" bestFit="1" customWidth="1"/>
    <col min="20" max="20" width="9.85546875" style="10" bestFit="1" customWidth="1"/>
    <col min="21" max="16384" width="9.140625" style="10"/>
  </cols>
  <sheetData>
    <row r="1" spans="1:20" ht="13.5" thickBot="1" x14ac:dyDescent="0.25">
      <c r="A1" s="4" t="s">
        <v>95</v>
      </c>
    </row>
    <row r="2" spans="1:20" ht="13.5" thickBot="1" x14ac:dyDescent="0.25">
      <c r="A2" s="1"/>
      <c r="F2" s="204" t="s">
        <v>63</v>
      </c>
      <c r="G2"/>
      <c r="H2" s="20" t="s">
        <v>64</v>
      </c>
    </row>
    <row r="3" spans="1:20" s="1" customFormat="1" ht="13.5" thickBot="1" x14ac:dyDescent="0.25">
      <c r="D3" s="448" t="s">
        <v>13</v>
      </c>
      <c r="E3" s="446"/>
      <c r="F3" s="446"/>
      <c r="G3" s="447"/>
      <c r="H3" s="446" t="s">
        <v>14</v>
      </c>
      <c r="I3" s="446"/>
      <c r="J3" s="446"/>
      <c r="K3" s="447"/>
      <c r="L3" s="448" t="s">
        <v>15</v>
      </c>
      <c r="M3" s="446"/>
      <c r="N3" s="446"/>
      <c r="O3" s="447"/>
      <c r="P3" s="448" t="s">
        <v>16</v>
      </c>
      <c r="Q3" s="446"/>
      <c r="R3" s="446"/>
      <c r="S3" s="447"/>
    </row>
    <row r="4" spans="1:20" s="2" customFormat="1" ht="13.5" thickBot="1" x14ac:dyDescent="0.25">
      <c r="A4" s="3" t="s">
        <v>4</v>
      </c>
      <c r="B4" s="6" t="s">
        <v>0</v>
      </c>
      <c r="C4" s="21" t="s">
        <v>1</v>
      </c>
      <c r="D4" s="143" t="s">
        <v>20</v>
      </c>
      <c r="E4" s="6" t="s">
        <v>21</v>
      </c>
      <c r="F4" s="6" t="s">
        <v>22</v>
      </c>
      <c r="G4" s="7" t="s">
        <v>23</v>
      </c>
      <c r="H4" s="8" t="s">
        <v>20</v>
      </c>
      <c r="I4" s="6" t="s">
        <v>21</v>
      </c>
      <c r="J4" s="6" t="s">
        <v>22</v>
      </c>
      <c r="K4" s="7" t="s">
        <v>23</v>
      </c>
      <c r="L4" s="143" t="s">
        <v>20</v>
      </c>
      <c r="M4" s="6" t="s">
        <v>21</v>
      </c>
      <c r="N4" s="6" t="s">
        <v>22</v>
      </c>
      <c r="O4" s="7" t="s">
        <v>23</v>
      </c>
      <c r="P4" s="143" t="s">
        <v>20</v>
      </c>
      <c r="Q4" s="6" t="s">
        <v>21</v>
      </c>
      <c r="R4" s="6" t="s">
        <v>22</v>
      </c>
      <c r="S4" s="7" t="s">
        <v>23</v>
      </c>
      <c r="T4" s="9" t="s">
        <v>24</v>
      </c>
    </row>
    <row r="5" spans="1:20" x14ac:dyDescent="0.2">
      <c r="A5" s="186">
        <v>1</v>
      </c>
      <c r="B5" s="205" t="s">
        <v>84</v>
      </c>
      <c r="C5" s="206" t="s">
        <v>1</v>
      </c>
      <c r="D5" s="189">
        <f>E113</f>
        <v>0</v>
      </c>
      <c r="E5" s="190">
        <f>H42</f>
        <v>0</v>
      </c>
      <c r="F5" s="190">
        <f>H78</f>
        <v>0</v>
      </c>
      <c r="G5" s="191">
        <f>SUM(D5:F5)</f>
        <v>0</v>
      </c>
      <c r="H5" s="192">
        <f>'ITT Start Order &amp; Calcs'!H38</f>
        <v>0</v>
      </c>
      <c r="I5" s="190" t="s">
        <v>151</v>
      </c>
      <c r="J5" s="190" t="s">
        <v>151</v>
      </c>
      <c r="K5" s="191">
        <f>SUM(H5:J5)</f>
        <v>0</v>
      </c>
      <c r="L5" s="189">
        <f>G113</f>
        <v>0</v>
      </c>
      <c r="M5" s="190">
        <f>N42</f>
        <v>0</v>
      </c>
      <c r="N5" s="190">
        <f>N78</f>
        <v>0</v>
      </c>
      <c r="O5" s="191">
        <f>SUM(L5:N5)</f>
        <v>0</v>
      </c>
      <c r="P5" s="189">
        <f>I113</f>
        <v>0</v>
      </c>
      <c r="Q5" s="190">
        <f>T42</f>
        <v>0</v>
      </c>
      <c r="R5" s="190">
        <f>T78</f>
        <v>0</v>
      </c>
      <c r="S5" s="191">
        <f>SUM(P5:R5)</f>
        <v>0</v>
      </c>
      <c r="T5" s="144">
        <f t="shared" ref="T5:T34" si="0">G5+K5+O5+S5</f>
        <v>0</v>
      </c>
    </row>
    <row r="6" spans="1:20" x14ac:dyDescent="0.2">
      <c r="A6" s="187">
        <v>2</v>
      </c>
      <c r="B6" s="205" t="s">
        <v>85</v>
      </c>
      <c r="C6" s="206" t="s">
        <v>1</v>
      </c>
      <c r="D6" s="189">
        <f t="shared" ref="D6:D34" si="1">E114</f>
        <v>0</v>
      </c>
      <c r="E6" s="193">
        <f t="shared" ref="E6:E34" si="2">H43</f>
        <v>0</v>
      </c>
      <c r="F6" s="193">
        <f t="shared" ref="F6:F34" si="3">H79</f>
        <v>0</v>
      </c>
      <c r="G6" s="194">
        <f t="shared" ref="G6:G34" si="4">SUM(D6:F6)</f>
        <v>0</v>
      </c>
      <c r="H6" s="192">
        <f>'ITT Start Order &amp; Calcs'!H37</f>
        <v>0</v>
      </c>
      <c r="I6" s="193" t="s">
        <v>151</v>
      </c>
      <c r="J6" s="193" t="s">
        <v>151</v>
      </c>
      <c r="K6" s="194">
        <f t="shared" ref="K6:K34" si="5">SUM(H6:J6)</f>
        <v>0</v>
      </c>
      <c r="L6" s="189">
        <f t="shared" ref="L6:L34" si="6">G114</f>
        <v>0</v>
      </c>
      <c r="M6" s="193">
        <f t="shared" ref="M6:M34" si="7">N43</f>
        <v>0</v>
      </c>
      <c r="N6" s="193">
        <f t="shared" ref="N6:N34" si="8">N79</f>
        <v>0</v>
      </c>
      <c r="O6" s="194">
        <f t="shared" ref="O6:O34" si="9">SUM(L6:N6)</f>
        <v>0</v>
      </c>
      <c r="P6" s="189">
        <f t="shared" ref="P6:P34" si="10">I114</f>
        <v>0</v>
      </c>
      <c r="Q6" s="193">
        <f t="shared" ref="Q6:Q34" si="11">T43</f>
        <v>0</v>
      </c>
      <c r="R6" s="193">
        <f t="shared" ref="R6:R34" si="12">T79</f>
        <v>0</v>
      </c>
      <c r="S6" s="194">
        <f t="shared" ref="S6:S34" si="13">SUM(P6:R6)</f>
        <v>0</v>
      </c>
      <c r="T6" s="145">
        <f t="shared" si="0"/>
        <v>0</v>
      </c>
    </row>
    <row r="7" spans="1:20" x14ac:dyDescent="0.2">
      <c r="A7" s="187">
        <v>3</v>
      </c>
      <c r="B7" s="205" t="s">
        <v>86</v>
      </c>
      <c r="C7" s="206" t="s">
        <v>1</v>
      </c>
      <c r="D7" s="189">
        <f t="shared" si="1"/>
        <v>0</v>
      </c>
      <c r="E7" s="193">
        <f t="shared" si="2"/>
        <v>0</v>
      </c>
      <c r="F7" s="193">
        <f t="shared" si="3"/>
        <v>0</v>
      </c>
      <c r="G7" s="194">
        <f t="shared" si="4"/>
        <v>0</v>
      </c>
      <c r="H7" s="192">
        <f>'ITT Start Order &amp; Calcs'!H36</f>
        <v>0</v>
      </c>
      <c r="I7" s="193" t="s">
        <v>151</v>
      </c>
      <c r="J7" s="193" t="s">
        <v>151</v>
      </c>
      <c r="K7" s="194">
        <f t="shared" si="5"/>
        <v>0</v>
      </c>
      <c r="L7" s="189">
        <f t="shared" si="6"/>
        <v>0</v>
      </c>
      <c r="M7" s="193">
        <f t="shared" si="7"/>
        <v>0</v>
      </c>
      <c r="N7" s="193">
        <f t="shared" si="8"/>
        <v>0</v>
      </c>
      <c r="O7" s="194">
        <f t="shared" si="9"/>
        <v>0</v>
      </c>
      <c r="P7" s="189">
        <f t="shared" si="10"/>
        <v>0</v>
      </c>
      <c r="Q7" s="193">
        <f t="shared" si="11"/>
        <v>0</v>
      </c>
      <c r="R7" s="193">
        <f t="shared" si="12"/>
        <v>0</v>
      </c>
      <c r="S7" s="194">
        <f t="shared" si="13"/>
        <v>0</v>
      </c>
      <c r="T7" s="145">
        <f t="shared" si="0"/>
        <v>0</v>
      </c>
    </row>
    <row r="8" spans="1:20" x14ac:dyDescent="0.2">
      <c r="A8" s="187">
        <v>4</v>
      </c>
      <c r="B8" s="205" t="s">
        <v>87</v>
      </c>
      <c r="C8" s="206" t="s">
        <v>1</v>
      </c>
      <c r="D8" s="189">
        <f t="shared" si="1"/>
        <v>0</v>
      </c>
      <c r="E8" s="193">
        <f t="shared" si="2"/>
        <v>0</v>
      </c>
      <c r="F8" s="193">
        <f t="shared" si="3"/>
        <v>0</v>
      </c>
      <c r="G8" s="194">
        <f t="shared" si="4"/>
        <v>0</v>
      </c>
      <c r="H8" s="192">
        <f>'ITT Start Order &amp; Calcs'!H35</f>
        <v>0</v>
      </c>
      <c r="I8" s="193" t="s">
        <v>151</v>
      </c>
      <c r="J8" s="193" t="s">
        <v>151</v>
      </c>
      <c r="K8" s="194">
        <f t="shared" si="5"/>
        <v>0</v>
      </c>
      <c r="L8" s="189">
        <f t="shared" si="6"/>
        <v>0</v>
      </c>
      <c r="M8" s="193">
        <f t="shared" si="7"/>
        <v>0</v>
      </c>
      <c r="N8" s="193">
        <f t="shared" si="8"/>
        <v>0</v>
      </c>
      <c r="O8" s="194">
        <f t="shared" si="9"/>
        <v>0</v>
      </c>
      <c r="P8" s="189">
        <f t="shared" si="10"/>
        <v>0</v>
      </c>
      <c r="Q8" s="193">
        <f t="shared" si="11"/>
        <v>0</v>
      </c>
      <c r="R8" s="193">
        <f t="shared" si="12"/>
        <v>0</v>
      </c>
      <c r="S8" s="194">
        <f t="shared" si="13"/>
        <v>0</v>
      </c>
      <c r="T8" s="145">
        <f t="shared" si="0"/>
        <v>0</v>
      </c>
    </row>
    <row r="9" spans="1:20" x14ac:dyDescent="0.2">
      <c r="A9" s="187">
        <v>5</v>
      </c>
      <c r="B9" s="205" t="s">
        <v>88</v>
      </c>
      <c r="C9" s="206" t="s">
        <v>1</v>
      </c>
      <c r="D9" s="189">
        <f t="shared" si="1"/>
        <v>0</v>
      </c>
      <c r="E9" s="193">
        <f t="shared" si="2"/>
        <v>0</v>
      </c>
      <c r="F9" s="193">
        <f t="shared" si="3"/>
        <v>0</v>
      </c>
      <c r="G9" s="194">
        <f t="shared" si="4"/>
        <v>0</v>
      </c>
      <c r="H9" s="192">
        <f>'ITT Start Order &amp; Calcs'!H34</f>
        <v>0</v>
      </c>
      <c r="I9" s="193" t="s">
        <v>151</v>
      </c>
      <c r="J9" s="193" t="s">
        <v>151</v>
      </c>
      <c r="K9" s="194">
        <f t="shared" si="5"/>
        <v>0</v>
      </c>
      <c r="L9" s="189">
        <f t="shared" si="6"/>
        <v>0</v>
      </c>
      <c r="M9" s="193">
        <f t="shared" si="7"/>
        <v>0</v>
      </c>
      <c r="N9" s="193">
        <f t="shared" si="8"/>
        <v>0</v>
      </c>
      <c r="O9" s="194">
        <f t="shared" si="9"/>
        <v>0</v>
      </c>
      <c r="P9" s="189">
        <f t="shared" si="10"/>
        <v>0</v>
      </c>
      <c r="Q9" s="193">
        <f t="shared" si="11"/>
        <v>0</v>
      </c>
      <c r="R9" s="193">
        <f t="shared" si="12"/>
        <v>0</v>
      </c>
      <c r="S9" s="194">
        <f t="shared" si="13"/>
        <v>0</v>
      </c>
      <c r="T9" s="145">
        <f t="shared" si="0"/>
        <v>0</v>
      </c>
    </row>
    <row r="10" spans="1:20" x14ac:dyDescent="0.2">
      <c r="A10" s="187">
        <v>6</v>
      </c>
      <c r="B10" s="205" t="s">
        <v>89</v>
      </c>
      <c r="C10" s="206" t="s">
        <v>1</v>
      </c>
      <c r="D10" s="189">
        <f t="shared" si="1"/>
        <v>0</v>
      </c>
      <c r="E10" s="193">
        <f t="shared" si="2"/>
        <v>0</v>
      </c>
      <c r="F10" s="193">
        <f t="shared" si="3"/>
        <v>0</v>
      </c>
      <c r="G10" s="194">
        <f t="shared" si="4"/>
        <v>0</v>
      </c>
      <c r="H10" s="192">
        <f>'ITT Start Order &amp; Calcs'!H33</f>
        <v>0</v>
      </c>
      <c r="I10" s="193" t="s">
        <v>151</v>
      </c>
      <c r="J10" s="193" t="s">
        <v>151</v>
      </c>
      <c r="K10" s="194">
        <f t="shared" si="5"/>
        <v>0</v>
      </c>
      <c r="L10" s="189">
        <f t="shared" si="6"/>
        <v>0</v>
      </c>
      <c r="M10" s="193">
        <f t="shared" si="7"/>
        <v>0</v>
      </c>
      <c r="N10" s="193">
        <f t="shared" si="8"/>
        <v>0</v>
      </c>
      <c r="O10" s="194">
        <f t="shared" si="9"/>
        <v>0</v>
      </c>
      <c r="P10" s="189">
        <f t="shared" si="10"/>
        <v>0</v>
      </c>
      <c r="Q10" s="193">
        <f t="shared" si="11"/>
        <v>0</v>
      </c>
      <c r="R10" s="193">
        <f t="shared" si="12"/>
        <v>0</v>
      </c>
      <c r="S10" s="194">
        <f t="shared" si="13"/>
        <v>0</v>
      </c>
      <c r="T10" s="145">
        <f t="shared" si="0"/>
        <v>0</v>
      </c>
    </row>
    <row r="11" spans="1:20" x14ac:dyDescent="0.2">
      <c r="A11" s="187">
        <v>7</v>
      </c>
      <c r="B11" s="205" t="s">
        <v>90</v>
      </c>
      <c r="C11" s="206" t="s">
        <v>1</v>
      </c>
      <c r="D11" s="189">
        <f t="shared" si="1"/>
        <v>0</v>
      </c>
      <c r="E11" s="193">
        <f t="shared" si="2"/>
        <v>0</v>
      </c>
      <c r="F11" s="193">
        <f t="shared" si="3"/>
        <v>0</v>
      </c>
      <c r="G11" s="194">
        <f t="shared" si="4"/>
        <v>0</v>
      </c>
      <c r="H11" s="192">
        <f>'ITT Start Order &amp; Calcs'!H32</f>
        <v>0</v>
      </c>
      <c r="I11" s="193" t="s">
        <v>151</v>
      </c>
      <c r="J11" s="193" t="s">
        <v>151</v>
      </c>
      <c r="K11" s="194">
        <f t="shared" si="5"/>
        <v>0</v>
      </c>
      <c r="L11" s="189">
        <f t="shared" si="6"/>
        <v>0</v>
      </c>
      <c r="M11" s="193">
        <f t="shared" si="7"/>
        <v>0</v>
      </c>
      <c r="N11" s="193">
        <f t="shared" si="8"/>
        <v>0</v>
      </c>
      <c r="O11" s="194">
        <f t="shared" si="9"/>
        <v>0</v>
      </c>
      <c r="P11" s="189">
        <f t="shared" si="10"/>
        <v>0</v>
      </c>
      <c r="Q11" s="193">
        <f t="shared" si="11"/>
        <v>0</v>
      </c>
      <c r="R11" s="193">
        <f t="shared" si="12"/>
        <v>0</v>
      </c>
      <c r="S11" s="194">
        <f t="shared" si="13"/>
        <v>0</v>
      </c>
      <c r="T11" s="145">
        <f t="shared" si="0"/>
        <v>0</v>
      </c>
    </row>
    <row r="12" spans="1:20" x14ac:dyDescent="0.2">
      <c r="A12" s="187">
        <v>8</v>
      </c>
      <c r="B12" s="205" t="s">
        <v>91</v>
      </c>
      <c r="C12" s="206" t="s">
        <v>1</v>
      </c>
      <c r="D12" s="189">
        <f t="shared" si="1"/>
        <v>0</v>
      </c>
      <c r="E12" s="193">
        <f t="shared" si="2"/>
        <v>0</v>
      </c>
      <c r="F12" s="193">
        <f t="shared" si="3"/>
        <v>0</v>
      </c>
      <c r="G12" s="194">
        <f t="shared" si="4"/>
        <v>0</v>
      </c>
      <c r="H12" s="192">
        <f>'ITT Start Order &amp; Calcs'!H31</f>
        <v>0</v>
      </c>
      <c r="I12" s="193" t="s">
        <v>151</v>
      </c>
      <c r="J12" s="193" t="s">
        <v>151</v>
      </c>
      <c r="K12" s="194">
        <f t="shared" si="5"/>
        <v>0</v>
      </c>
      <c r="L12" s="189">
        <f t="shared" si="6"/>
        <v>0</v>
      </c>
      <c r="M12" s="193">
        <f t="shared" si="7"/>
        <v>0</v>
      </c>
      <c r="N12" s="193">
        <f t="shared" si="8"/>
        <v>0</v>
      </c>
      <c r="O12" s="194">
        <f t="shared" si="9"/>
        <v>0</v>
      </c>
      <c r="P12" s="189">
        <f t="shared" si="10"/>
        <v>0</v>
      </c>
      <c r="Q12" s="193">
        <f t="shared" si="11"/>
        <v>0</v>
      </c>
      <c r="R12" s="193">
        <f t="shared" si="12"/>
        <v>0</v>
      </c>
      <c r="S12" s="194">
        <f t="shared" si="13"/>
        <v>0</v>
      </c>
      <c r="T12" s="145">
        <f t="shared" si="0"/>
        <v>0</v>
      </c>
    </row>
    <row r="13" spans="1:20" x14ac:dyDescent="0.2">
      <c r="A13" s="187">
        <v>9</v>
      </c>
      <c r="B13" s="205" t="s">
        <v>92</v>
      </c>
      <c r="C13" s="206" t="s">
        <v>1</v>
      </c>
      <c r="D13" s="189">
        <f t="shared" si="1"/>
        <v>0</v>
      </c>
      <c r="E13" s="193">
        <f t="shared" si="2"/>
        <v>0</v>
      </c>
      <c r="F13" s="193">
        <f t="shared" si="3"/>
        <v>0</v>
      </c>
      <c r="G13" s="194">
        <f t="shared" si="4"/>
        <v>0</v>
      </c>
      <c r="H13" s="192">
        <f>'ITT Start Order &amp; Calcs'!H30</f>
        <v>0</v>
      </c>
      <c r="I13" s="193" t="s">
        <v>151</v>
      </c>
      <c r="J13" s="193" t="s">
        <v>151</v>
      </c>
      <c r="K13" s="194">
        <f t="shared" si="5"/>
        <v>0</v>
      </c>
      <c r="L13" s="189">
        <f t="shared" si="6"/>
        <v>0</v>
      </c>
      <c r="M13" s="193">
        <f t="shared" si="7"/>
        <v>0</v>
      </c>
      <c r="N13" s="193">
        <f t="shared" si="8"/>
        <v>0</v>
      </c>
      <c r="O13" s="194">
        <f t="shared" si="9"/>
        <v>0</v>
      </c>
      <c r="P13" s="189">
        <f t="shared" si="10"/>
        <v>0</v>
      </c>
      <c r="Q13" s="193">
        <f t="shared" si="11"/>
        <v>0</v>
      </c>
      <c r="R13" s="193">
        <f t="shared" si="12"/>
        <v>0</v>
      </c>
      <c r="S13" s="194">
        <f t="shared" si="13"/>
        <v>0</v>
      </c>
      <c r="T13" s="145">
        <f t="shared" si="0"/>
        <v>0</v>
      </c>
    </row>
    <row r="14" spans="1:20" x14ac:dyDescent="0.2">
      <c r="A14" s="187">
        <v>10</v>
      </c>
      <c r="B14" s="205" t="s">
        <v>93</v>
      </c>
      <c r="C14" s="206" t="s">
        <v>1</v>
      </c>
      <c r="D14" s="189">
        <f t="shared" si="1"/>
        <v>0</v>
      </c>
      <c r="E14" s="193">
        <f t="shared" si="2"/>
        <v>0</v>
      </c>
      <c r="F14" s="193">
        <f t="shared" si="3"/>
        <v>0</v>
      </c>
      <c r="G14" s="194">
        <f t="shared" si="4"/>
        <v>0</v>
      </c>
      <c r="H14" s="192">
        <f>'ITT Start Order &amp; Calcs'!H29</f>
        <v>0</v>
      </c>
      <c r="I14" s="193" t="s">
        <v>151</v>
      </c>
      <c r="J14" s="193" t="s">
        <v>151</v>
      </c>
      <c r="K14" s="194">
        <f t="shared" si="5"/>
        <v>0</v>
      </c>
      <c r="L14" s="189">
        <f t="shared" si="6"/>
        <v>0</v>
      </c>
      <c r="M14" s="193">
        <f t="shared" si="7"/>
        <v>0</v>
      </c>
      <c r="N14" s="193">
        <f t="shared" si="8"/>
        <v>0</v>
      </c>
      <c r="O14" s="194">
        <f t="shared" si="9"/>
        <v>0</v>
      </c>
      <c r="P14" s="189">
        <f t="shared" si="10"/>
        <v>0</v>
      </c>
      <c r="Q14" s="193">
        <f t="shared" si="11"/>
        <v>0</v>
      </c>
      <c r="R14" s="193">
        <f t="shared" si="12"/>
        <v>0</v>
      </c>
      <c r="S14" s="194">
        <f t="shared" si="13"/>
        <v>0</v>
      </c>
      <c r="T14" s="145">
        <f t="shared" si="0"/>
        <v>0</v>
      </c>
    </row>
    <row r="15" spans="1:20" x14ac:dyDescent="0.2">
      <c r="A15" s="187">
        <v>11</v>
      </c>
      <c r="B15" s="205" t="s">
        <v>81</v>
      </c>
      <c r="C15" s="206" t="s">
        <v>1</v>
      </c>
      <c r="D15" s="189">
        <f t="shared" si="1"/>
        <v>0</v>
      </c>
      <c r="E15" s="193">
        <f t="shared" si="2"/>
        <v>0</v>
      </c>
      <c r="F15" s="193">
        <f t="shared" si="3"/>
        <v>0</v>
      </c>
      <c r="G15" s="194">
        <f t="shared" si="4"/>
        <v>0</v>
      </c>
      <c r="H15" s="192">
        <f>'ITT Start Order &amp; Calcs'!H28</f>
        <v>0</v>
      </c>
      <c r="I15" s="193" t="s">
        <v>151</v>
      </c>
      <c r="J15" s="193" t="s">
        <v>151</v>
      </c>
      <c r="K15" s="194">
        <f t="shared" si="5"/>
        <v>0</v>
      </c>
      <c r="L15" s="189">
        <f t="shared" si="6"/>
        <v>0</v>
      </c>
      <c r="M15" s="193">
        <f t="shared" si="7"/>
        <v>0</v>
      </c>
      <c r="N15" s="193">
        <f t="shared" si="8"/>
        <v>0</v>
      </c>
      <c r="O15" s="194">
        <f t="shared" si="9"/>
        <v>0</v>
      </c>
      <c r="P15" s="189">
        <f t="shared" si="10"/>
        <v>0</v>
      </c>
      <c r="Q15" s="193">
        <f t="shared" si="11"/>
        <v>0</v>
      </c>
      <c r="R15" s="193">
        <f t="shared" si="12"/>
        <v>0</v>
      </c>
      <c r="S15" s="194">
        <f t="shared" si="13"/>
        <v>0</v>
      </c>
      <c r="T15" s="145">
        <f t="shared" si="0"/>
        <v>0</v>
      </c>
    </row>
    <row r="16" spans="1:20" x14ac:dyDescent="0.2">
      <c r="A16" s="187">
        <v>12</v>
      </c>
      <c r="B16" s="205" t="s">
        <v>40</v>
      </c>
      <c r="C16" s="206" t="s">
        <v>1</v>
      </c>
      <c r="D16" s="189">
        <f t="shared" si="1"/>
        <v>0</v>
      </c>
      <c r="E16" s="193">
        <f t="shared" si="2"/>
        <v>0</v>
      </c>
      <c r="F16" s="193">
        <f t="shared" si="3"/>
        <v>0</v>
      </c>
      <c r="G16" s="194">
        <f t="shared" si="4"/>
        <v>0</v>
      </c>
      <c r="H16" s="192">
        <f>'ITT Start Order &amp; Calcs'!H27</f>
        <v>0</v>
      </c>
      <c r="I16" s="193" t="s">
        <v>151</v>
      </c>
      <c r="J16" s="193" t="s">
        <v>151</v>
      </c>
      <c r="K16" s="194">
        <f t="shared" si="5"/>
        <v>0</v>
      </c>
      <c r="L16" s="189">
        <f t="shared" si="6"/>
        <v>0</v>
      </c>
      <c r="M16" s="193">
        <f t="shared" si="7"/>
        <v>0</v>
      </c>
      <c r="N16" s="193">
        <f t="shared" si="8"/>
        <v>0</v>
      </c>
      <c r="O16" s="194">
        <f t="shared" si="9"/>
        <v>0</v>
      </c>
      <c r="P16" s="189">
        <f t="shared" si="10"/>
        <v>0</v>
      </c>
      <c r="Q16" s="193">
        <f t="shared" si="11"/>
        <v>0</v>
      </c>
      <c r="R16" s="193">
        <f t="shared" si="12"/>
        <v>0</v>
      </c>
      <c r="S16" s="194">
        <f t="shared" si="13"/>
        <v>0</v>
      </c>
      <c r="T16" s="145">
        <f t="shared" si="0"/>
        <v>0</v>
      </c>
    </row>
    <row r="17" spans="1:20" x14ac:dyDescent="0.2">
      <c r="A17" s="187">
        <v>13</v>
      </c>
      <c r="B17" s="205" t="s">
        <v>41</v>
      </c>
      <c r="C17" s="206" t="s">
        <v>1</v>
      </c>
      <c r="D17" s="189">
        <f t="shared" si="1"/>
        <v>0</v>
      </c>
      <c r="E17" s="193">
        <f t="shared" si="2"/>
        <v>0</v>
      </c>
      <c r="F17" s="193">
        <f t="shared" si="3"/>
        <v>0</v>
      </c>
      <c r="G17" s="194">
        <f t="shared" si="4"/>
        <v>0</v>
      </c>
      <c r="H17" s="192">
        <f>'ITT Start Order &amp; Calcs'!H26</f>
        <v>0</v>
      </c>
      <c r="I17" s="193" t="s">
        <v>151</v>
      </c>
      <c r="J17" s="193" t="s">
        <v>151</v>
      </c>
      <c r="K17" s="194">
        <f t="shared" si="5"/>
        <v>0</v>
      </c>
      <c r="L17" s="189">
        <f t="shared" si="6"/>
        <v>0</v>
      </c>
      <c r="M17" s="193">
        <f t="shared" si="7"/>
        <v>0</v>
      </c>
      <c r="N17" s="193">
        <f t="shared" si="8"/>
        <v>0</v>
      </c>
      <c r="O17" s="194">
        <f t="shared" si="9"/>
        <v>0</v>
      </c>
      <c r="P17" s="189">
        <f t="shared" si="10"/>
        <v>0</v>
      </c>
      <c r="Q17" s="193">
        <f t="shared" si="11"/>
        <v>0</v>
      </c>
      <c r="R17" s="193">
        <f t="shared" si="12"/>
        <v>0</v>
      </c>
      <c r="S17" s="194">
        <f t="shared" si="13"/>
        <v>0</v>
      </c>
      <c r="T17" s="145">
        <f t="shared" si="0"/>
        <v>0</v>
      </c>
    </row>
    <row r="18" spans="1:20" x14ac:dyDescent="0.2">
      <c r="A18" s="187">
        <v>14</v>
      </c>
      <c r="B18" s="205" t="s">
        <v>42</v>
      </c>
      <c r="C18" s="206" t="s">
        <v>1</v>
      </c>
      <c r="D18" s="189">
        <f t="shared" si="1"/>
        <v>0</v>
      </c>
      <c r="E18" s="193">
        <f t="shared" si="2"/>
        <v>0</v>
      </c>
      <c r="F18" s="193">
        <f t="shared" si="3"/>
        <v>0</v>
      </c>
      <c r="G18" s="194">
        <f t="shared" si="4"/>
        <v>0</v>
      </c>
      <c r="H18" s="192">
        <f>'ITT Start Order &amp; Calcs'!H25</f>
        <v>0</v>
      </c>
      <c r="I18" s="193" t="s">
        <v>151</v>
      </c>
      <c r="J18" s="193" t="s">
        <v>151</v>
      </c>
      <c r="K18" s="194">
        <f t="shared" si="5"/>
        <v>0</v>
      </c>
      <c r="L18" s="189">
        <f t="shared" si="6"/>
        <v>0</v>
      </c>
      <c r="M18" s="193">
        <f t="shared" si="7"/>
        <v>0</v>
      </c>
      <c r="N18" s="193">
        <f t="shared" si="8"/>
        <v>0</v>
      </c>
      <c r="O18" s="194">
        <f t="shared" si="9"/>
        <v>0</v>
      </c>
      <c r="P18" s="189">
        <f t="shared" si="10"/>
        <v>0</v>
      </c>
      <c r="Q18" s="193">
        <f t="shared" si="11"/>
        <v>0</v>
      </c>
      <c r="R18" s="193">
        <f t="shared" si="12"/>
        <v>0</v>
      </c>
      <c r="S18" s="194">
        <f t="shared" si="13"/>
        <v>0</v>
      </c>
      <c r="T18" s="145">
        <f t="shared" si="0"/>
        <v>0</v>
      </c>
    </row>
    <row r="19" spans="1:20" x14ac:dyDescent="0.2">
      <c r="A19" s="187">
        <v>15</v>
      </c>
      <c r="B19" s="205" t="s">
        <v>43</v>
      </c>
      <c r="C19" s="206" t="s">
        <v>1</v>
      </c>
      <c r="D19" s="189">
        <f t="shared" si="1"/>
        <v>0</v>
      </c>
      <c r="E19" s="193">
        <f t="shared" si="2"/>
        <v>0</v>
      </c>
      <c r="F19" s="193">
        <f t="shared" si="3"/>
        <v>0</v>
      </c>
      <c r="G19" s="194">
        <f t="shared" si="4"/>
        <v>0</v>
      </c>
      <c r="H19" s="192">
        <f>'ITT Start Order &amp; Calcs'!H24</f>
        <v>0</v>
      </c>
      <c r="I19" s="193" t="s">
        <v>151</v>
      </c>
      <c r="J19" s="193" t="s">
        <v>151</v>
      </c>
      <c r="K19" s="194">
        <f t="shared" si="5"/>
        <v>0</v>
      </c>
      <c r="L19" s="189">
        <f t="shared" si="6"/>
        <v>0</v>
      </c>
      <c r="M19" s="193">
        <f t="shared" si="7"/>
        <v>0</v>
      </c>
      <c r="N19" s="193">
        <f t="shared" si="8"/>
        <v>0</v>
      </c>
      <c r="O19" s="194">
        <f t="shared" si="9"/>
        <v>0</v>
      </c>
      <c r="P19" s="189">
        <f t="shared" si="10"/>
        <v>0</v>
      </c>
      <c r="Q19" s="193">
        <f t="shared" si="11"/>
        <v>0</v>
      </c>
      <c r="R19" s="193">
        <f t="shared" si="12"/>
        <v>0</v>
      </c>
      <c r="S19" s="194">
        <f t="shared" si="13"/>
        <v>0</v>
      </c>
      <c r="T19" s="145">
        <f t="shared" si="0"/>
        <v>0</v>
      </c>
    </row>
    <row r="20" spans="1:20" x14ac:dyDescent="0.2">
      <c r="A20" s="187">
        <v>16</v>
      </c>
      <c r="B20" s="205" t="s">
        <v>44</v>
      </c>
      <c r="C20" s="206" t="s">
        <v>1</v>
      </c>
      <c r="D20" s="189">
        <f t="shared" si="1"/>
        <v>0</v>
      </c>
      <c r="E20" s="193">
        <f t="shared" si="2"/>
        <v>0</v>
      </c>
      <c r="F20" s="193">
        <f t="shared" si="3"/>
        <v>0</v>
      </c>
      <c r="G20" s="194">
        <f t="shared" si="4"/>
        <v>0</v>
      </c>
      <c r="H20" s="192">
        <f>'ITT Start Order &amp; Calcs'!H23</f>
        <v>0</v>
      </c>
      <c r="I20" s="193" t="s">
        <v>151</v>
      </c>
      <c r="J20" s="193" t="s">
        <v>151</v>
      </c>
      <c r="K20" s="194">
        <f t="shared" si="5"/>
        <v>0</v>
      </c>
      <c r="L20" s="189">
        <f t="shared" si="6"/>
        <v>0</v>
      </c>
      <c r="M20" s="193">
        <f t="shared" si="7"/>
        <v>0</v>
      </c>
      <c r="N20" s="193">
        <f t="shared" si="8"/>
        <v>0</v>
      </c>
      <c r="O20" s="194">
        <f t="shared" si="9"/>
        <v>0</v>
      </c>
      <c r="P20" s="189">
        <f t="shared" si="10"/>
        <v>0</v>
      </c>
      <c r="Q20" s="193">
        <f t="shared" si="11"/>
        <v>0</v>
      </c>
      <c r="R20" s="193">
        <f t="shared" si="12"/>
        <v>0</v>
      </c>
      <c r="S20" s="194">
        <f t="shared" si="13"/>
        <v>0</v>
      </c>
      <c r="T20" s="145">
        <f t="shared" si="0"/>
        <v>0</v>
      </c>
    </row>
    <row r="21" spans="1:20" x14ac:dyDescent="0.2">
      <c r="A21" s="187">
        <v>17</v>
      </c>
      <c r="B21" s="205" t="s">
        <v>45</v>
      </c>
      <c r="C21" s="206" t="s">
        <v>1</v>
      </c>
      <c r="D21" s="189">
        <f t="shared" si="1"/>
        <v>0</v>
      </c>
      <c r="E21" s="193">
        <f t="shared" si="2"/>
        <v>0</v>
      </c>
      <c r="F21" s="193">
        <f t="shared" si="3"/>
        <v>0</v>
      </c>
      <c r="G21" s="194">
        <f t="shared" si="4"/>
        <v>0</v>
      </c>
      <c r="H21" s="192">
        <f>'ITT Start Order &amp; Calcs'!H22</f>
        <v>0</v>
      </c>
      <c r="I21" s="193" t="s">
        <v>151</v>
      </c>
      <c r="J21" s="193" t="s">
        <v>151</v>
      </c>
      <c r="K21" s="194">
        <f t="shared" si="5"/>
        <v>0</v>
      </c>
      <c r="L21" s="189">
        <f t="shared" si="6"/>
        <v>0</v>
      </c>
      <c r="M21" s="193">
        <f t="shared" si="7"/>
        <v>0</v>
      </c>
      <c r="N21" s="193">
        <f t="shared" si="8"/>
        <v>0</v>
      </c>
      <c r="O21" s="194">
        <f t="shared" si="9"/>
        <v>0</v>
      </c>
      <c r="P21" s="189">
        <f t="shared" si="10"/>
        <v>0</v>
      </c>
      <c r="Q21" s="193">
        <f t="shared" si="11"/>
        <v>0</v>
      </c>
      <c r="R21" s="193">
        <f t="shared" si="12"/>
        <v>0</v>
      </c>
      <c r="S21" s="194">
        <f t="shared" si="13"/>
        <v>0</v>
      </c>
      <c r="T21" s="145">
        <f t="shared" si="0"/>
        <v>0</v>
      </c>
    </row>
    <row r="22" spans="1:20" x14ac:dyDescent="0.2">
      <c r="A22" s="187">
        <v>18</v>
      </c>
      <c r="B22" s="205" t="s">
        <v>46</v>
      </c>
      <c r="C22" s="206" t="s">
        <v>1</v>
      </c>
      <c r="D22" s="189">
        <f t="shared" si="1"/>
        <v>0</v>
      </c>
      <c r="E22" s="193">
        <f t="shared" si="2"/>
        <v>0</v>
      </c>
      <c r="F22" s="193">
        <f t="shared" si="3"/>
        <v>0</v>
      </c>
      <c r="G22" s="194">
        <f t="shared" si="4"/>
        <v>0</v>
      </c>
      <c r="H22" s="192">
        <f>'ITT Start Order &amp; Calcs'!H21</f>
        <v>0</v>
      </c>
      <c r="I22" s="193" t="s">
        <v>151</v>
      </c>
      <c r="J22" s="193" t="s">
        <v>151</v>
      </c>
      <c r="K22" s="194">
        <f t="shared" si="5"/>
        <v>0</v>
      </c>
      <c r="L22" s="189">
        <f t="shared" si="6"/>
        <v>0</v>
      </c>
      <c r="M22" s="193">
        <f t="shared" si="7"/>
        <v>0</v>
      </c>
      <c r="N22" s="193">
        <f t="shared" si="8"/>
        <v>0</v>
      </c>
      <c r="O22" s="194">
        <f t="shared" si="9"/>
        <v>0</v>
      </c>
      <c r="P22" s="189">
        <f t="shared" si="10"/>
        <v>0</v>
      </c>
      <c r="Q22" s="193">
        <f t="shared" si="11"/>
        <v>0</v>
      </c>
      <c r="R22" s="193">
        <f t="shared" si="12"/>
        <v>0</v>
      </c>
      <c r="S22" s="194">
        <f t="shared" si="13"/>
        <v>0</v>
      </c>
      <c r="T22" s="145">
        <f t="shared" si="0"/>
        <v>0</v>
      </c>
    </row>
    <row r="23" spans="1:20" x14ac:dyDescent="0.2">
      <c r="A23" s="187">
        <v>19</v>
      </c>
      <c r="B23" s="205" t="s">
        <v>47</v>
      </c>
      <c r="C23" s="206" t="s">
        <v>1</v>
      </c>
      <c r="D23" s="189">
        <f t="shared" si="1"/>
        <v>0</v>
      </c>
      <c r="E23" s="193">
        <f t="shared" si="2"/>
        <v>0</v>
      </c>
      <c r="F23" s="193">
        <f t="shared" si="3"/>
        <v>0</v>
      </c>
      <c r="G23" s="194">
        <f t="shared" si="4"/>
        <v>0</v>
      </c>
      <c r="H23" s="192">
        <f>'ITT Start Order &amp; Calcs'!H20</f>
        <v>0</v>
      </c>
      <c r="I23" s="193" t="s">
        <v>151</v>
      </c>
      <c r="J23" s="193" t="s">
        <v>151</v>
      </c>
      <c r="K23" s="194">
        <f t="shared" si="5"/>
        <v>0</v>
      </c>
      <c r="L23" s="189">
        <f t="shared" si="6"/>
        <v>0</v>
      </c>
      <c r="M23" s="193">
        <f t="shared" si="7"/>
        <v>0</v>
      </c>
      <c r="N23" s="193">
        <f t="shared" si="8"/>
        <v>0</v>
      </c>
      <c r="O23" s="194">
        <f t="shared" si="9"/>
        <v>0</v>
      </c>
      <c r="P23" s="189">
        <f t="shared" si="10"/>
        <v>0</v>
      </c>
      <c r="Q23" s="193">
        <f t="shared" si="11"/>
        <v>0</v>
      </c>
      <c r="R23" s="193">
        <f t="shared" si="12"/>
        <v>0</v>
      </c>
      <c r="S23" s="194">
        <f t="shared" si="13"/>
        <v>0</v>
      </c>
      <c r="T23" s="145">
        <f t="shared" si="0"/>
        <v>0</v>
      </c>
    </row>
    <row r="24" spans="1:20" x14ac:dyDescent="0.2">
      <c r="A24" s="187">
        <v>20</v>
      </c>
      <c r="B24" s="205" t="s">
        <v>94</v>
      </c>
      <c r="C24" s="206" t="s">
        <v>1</v>
      </c>
      <c r="D24" s="189">
        <f t="shared" si="1"/>
        <v>0</v>
      </c>
      <c r="E24" s="193">
        <f t="shared" si="2"/>
        <v>0</v>
      </c>
      <c r="F24" s="193">
        <f t="shared" si="3"/>
        <v>0</v>
      </c>
      <c r="G24" s="194">
        <f t="shared" si="4"/>
        <v>0</v>
      </c>
      <c r="H24" s="192">
        <f>'ITT Start Order &amp; Calcs'!H19</f>
        <v>0</v>
      </c>
      <c r="I24" s="193" t="s">
        <v>151</v>
      </c>
      <c r="J24" s="193" t="s">
        <v>151</v>
      </c>
      <c r="K24" s="194">
        <f t="shared" si="5"/>
        <v>0</v>
      </c>
      <c r="L24" s="189">
        <f t="shared" si="6"/>
        <v>0</v>
      </c>
      <c r="M24" s="193">
        <f t="shared" si="7"/>
        <v>0</v>
      </c>
      <c r="N24" s="193">
        <f t="shared" si="8"/>
        <v>0</v>
      </c>
      <c r="O24" s="194">
        <f t="shared" si="9"/>
        <v>0</v>
      </c>
      <c r="P24" s="189">
        <f t="shared" si="10"/>
        <v>0</v>
      </c>
      <c r="Q24" s="193">
        <f t="shared" si="11"/>
        <v>0</v>
      </c>
      <c r="R24" s="193">
        <f t="shared" si="12"/>
        <v>0</v>
      </c>
      <c r="S24" s="194">
        <f t="shared" si="13"/>
        <v>0</v>
      </c>
      <c r="T24" s="145">
        <f t="shared" si="0"/>
        <v>0</v>
      </c>
    </row>
    <row r="25" spans="1:20" x14ac:dyDescent="0.2">
      <c r="A25" s="187">
        <v>21</v>
      </c>
      <c r="B25" s="205" t="s">
        <v>48</v>
      </c>
      <c r="C25" s="206" t="s">
        <v>1</v>
      </c>
      <c r="D25" s="189">
        <f t="shared" si="1"/>
        <v>0</v>
      </c>
      <c r="E25" s="193">
        <f t="shared" si="2"/>
        <v>0</v>
      </c>
      <c r="F25" s="193">
        <f t="shared" si="3"/>
        <v>0</v>
      </c>
      <c r="G25" s="194">
        <f t="shared" si="4"/>
        <v>0</v>
      </c>
      <c r="H25" s="192">
        <f>'ITT Start Order &amp; Calcs'!H18</f>
        <v>0</v>
      </c>
      <c r="I25" s="193" t="s">
        <v>151</v>
      </c>
      <c r="J25" s="193" t="s">
        <v>151</v>
      </c>
      <c r="K25" s="194">
        <f t="shared" si="5"/>
        <v>0</v>
      </c>
      <c r="L25" s="189">
        <f t="shared" si="6"/>
        <v>0</v>
      </c>
      <c r="M25" s="193">
        <f t="shared" si="7"/>
        <v>0</v>
      </c>
      <c r="N25" s="193">
        <f t="shared" si="8"/>
        <v>0</v>
      </c>
      <c r="O25" s="194">
        <f t="shared" si="9"/>
        <v>0</v>
      </c>
      <c r="P25" s="189">
        <f t="shared" si="10"/>
        <v>0</v>
      </c>
      <c r="Q25" s="193">
        <f t="shared" si="11"/>
        <v>0</v>
      </c>
      <c r="R25" s="193">
        <f t="shared" si="12"/>
        <v>0</v>
      </c>
      <c r="S25" s="194">
        <f t="shared" si="13"/>
        <v>0</v>
      </c>
      <c r="T25" s="145">
        <f t="shared" si="0"/>
        <v>0</v>
      </c>
    </row>
    <row r="26" spans="1:20" x14ac:dyDescent="0.2">
      <c r="A26" s="187">
        <v>22</v>
      </c>
      <c r="B26" s="205" t="s">
        <v>49</v>
      </c>
      <c r="C26" s="206" t="s">
        <v>1</v>
      </c>
      <c r="D26" s="189">
        <f t="shared" si="1"/>
        <v>0</v>
      </c>
      <c r="E26" s="193">
        <f t="shared" si="2"/>
        <v>0</v>
      </c>
      <c r="F26" s="193">
        <f t="shared" si="3"/>
        <v>0</v>
      </c>
      <c r="G26" s="194">
        <f t="shared" si="4"/>
        <v>0</v>
      </c>
      <c r="H26" s="192">
        <f>'ITT Start Order &amp; Calcs'!H17</f>
        <v>0</v>
      </c>
      <c r="I26" s="193" t="s">
        <v>151</v>
      </c>
      <c r="J26" s="193" t="s">
        <v>151</v>
      </c>
      <c r="K26" s="194">
        <f t="shared" si="5"/>
        <v>0</v>
      </c>
      <c r="L26" s="189">
        <f t="shared" si="6"/>
        <v>0</v>
      </c>
      <c r="M26" s="193">
        <f t="shared" si="7"/>
        <v>0</v>
      </c>
      <c r="N26" s="193">
        <f t="shared" si="8"/>
        <v>0</v>
      </c>
      <c r="O26" s="194">
        <f t="shared" si="9"/>
        <v>0</v>
      </c>
      <c r="P26" s="189">
        <f t="shared" si="10"/>
        <v>0</v>
      </c>
      <c r="Q26" s="193">
        <f t="shared" si="11"/>
        <v>0</v>
      </c>
      <c r="R26" s="193">
        <f t="shared" si="12"/>
        <v>0</v>
      </c>
      <c r="S26" s="194">
        <f t="shared" si="13"/>
        <v>0</v>
      </c>
      <c r="T26" s="145">
        <f t="shared" si="0"/>
        <v>0</v>
      </c>
    </row>
    <row r="27" spans="1:20" x14ac:dyDescent="0.2">
      <c r="A27" s="187">
        <v>23</v>
      </c>
      <c r="B27" s="205" t="s">
        <v>50</v>
      </c>
      <c r="C27" s="206" t="s">
        <v>1</v>
      </c>
      <c r="D27" s="189">
        <f t="shared" si="1"/>
        <v>0</v>
      </c>
      <c r="E27" s="193">
        <f t="shared" si="2"/>
        <v>0</v>
      </c>
      <c r="F27" s="193">
        <f t="shared" si="3"/>
        <v>0</v>
      </c>
      <c r="G27" s="194">
        <f t="shared" si="4"/>
        <v>0</v>
      </c>
      <c r="H27" s="192">
        <f>'ITT Start Order &amp; Calcs'!H16</f>
        <v>0</v>
      </c>
      <c r="I27" s="193" t="s">
        <v>151</v>
      </c>
      <c r="J27" s="193" t="s">
        <v>151</v>
      </c>
      <c r="K27" s="194">
        <f t="shared" si="5"/>
        <v>0</v>
      </c>
      <c r="L27" s="189">
        <f t="shared" si="6"/>
        <v>0</v>
      </c>
      <c r="M27" s="193">
        <f t="shared" si="7"/>
        <v>0</v>
      </c>
      <c r="N27" s="193">
        <f t="shared" si="8"/>
        <v>0</v>
      </c>
      <c r="O27" s="194">
        <f t="shared" si="9"/>
        <v>0</v>
      </c>
      <c r="P27" s="189">
        <f t="shared" si="10"/>
        <v>0</v>
      </c>
      <c r="Q27" s="193">
        <f t="shared" si="11"/>
        <v>0</v>
      </c>
      <c r="R27" s="193">
        <f t="shared" si="12"/>
        <v>0</v>
      </c>
      <c r="S27" s="194">
        <f t="shared" si="13"/>
        <v>0</v>
      </c>
      <c r="T27" s="145">
        <f t="shared" si="0"/>
        <v>0</v>
      </c>
    </row>
    <row r="28" spans="1:20" x14ac:dyDescent="0.2">
      <c r="A28" s="187">
        <v>24</v>
      </c>
      <c r="B28" s="205" t="s">
        <v>51</v>
      </c>
      <c r="C28" s="206" t="s">
        <v>1</v>
      </c>
      <c r="D28" s="189">
        <f t="shared" si="1"/>
        <v>0</v>
      </c>
      <c r="E28" s="193">
        <f t="shared" si="2"/>
        <v>0</v>
      </c>
      <c r="F28" s="193">
        <f t="shared" si="3"/>
        <v>0</v>
      </c>
      <c r="G28" s="194">
        <f t="shared" si="4"/>
        <v>0</v>
      </c>
      <c r="H28" s="192">
        <f>'ITT Start Order &amp; Calcs'!H15</f>
        <v>0</v>
      </c>
      <c r="I28" s="193" t="s">
        <v>151</v>
      </c>
      <c r="J28" s="193" t="s">
        <v>151</v>
      </c>
      <c r="K28" s="194">
        <f t="shared" si="5"/>
        <v>0</v>
      </c>
      <c r="L28" s="189">
        <f t="shared" si="6"/>
        <v>0</v>
      </c>
      <c r="M28" s="193">
        <f t="shared" si="7"/>
        <v>0</v>
      </c>
      <c r="N28" s="193">
        <f t="shared" si="8"/>
        <v>0</v>
      </c>
      <c r="O28" s="194">
        <f t="shared" si="9"/>
        <v>0</v>
      </c>
      <c r="P28" s="189">
        <f t="shared" si="10"/>
        <v>0</v>
      </c>
      <c r="Q28" s="193">
        <f t="shared" si="11"/>
        <v>0</v>
      </c>
      <c r="R28" s="193">
        <f t="shared" si="12"/>
        <v>0</v>
      </c>
      <c r="S28" s="194">
        <f t="shared" si="13"/>
        <v>0</v>
      </c>
      <c r="T28" s="145">
        <f t="shared" si="0"/>
        <v>0</v>
      </c>
    </row>
    <row r="29" spans="1:20" x14ac:dyDescent="0.2">
      <c r="A29" s="187">
        <v>25</v>
      </c>
      <c r="B29" s="205" t="s">
        <v>52</v>
      </c>
      <c r="C29" s="206" t="s">
        <v>1</v>
      </c>
      <c r="D29" s="189">
        <f t="shared" si="1"/>
        <v>0</v>
      </c>
      <c r="E29" s="193">
        <f t="shared" si="2"/>
        <v>0</v>
      </c>
      <c r="F29" s="193">
        <f t="shared" si="3"/>
        <v>0</v>
      </c>
      <c r="G29" s="194">
        <f t="shared" si="4"/>
        <v>0</v>
      </c>
      <c r="H29" s="192">
        <f>'ITT Start Order &amp; Calcs'!H14</f>
        <v>0</v>
      </c>
      <c r="I29" s="193" t="s">
        <v>151</v>
      </c>
      <c r="J29" s="193" t="s">
        <v>151</v>
      </c>
      <c r="K29" s="194">
        <f t="shared" si="5"/>
        <v>0</v>
      </c>
      <c r="L29" s="189">
        <f t="shared" si="6"/>
        <v>0</v>
      </c>
      <c r="M29" s="193">
        <f t="shared" si="7"/>
        <v>0</v>
      </c>
      <c r="N29" s="193">
        <f t="shared" si="8"/>
        <v>0</v>
      </c>
      <c r="O29" s="194">
        <f t="shared" si="9"/>
        <v>0</v>
      </c>
      <c r="P29" s="189">
        <f t="shared" si="10"/>
        <v>0</v>
      </c>
      <c r="Q29" s="193">
        <f t="shared" si="11"/>
        <v>0</v>
      </c>
      <c r="R29" s="193">
        <f t="shared" si="12"/>
        <v>0</v>
      </c>
      <c r="S29" s="194">
        <f t="shared" si="13"/>
        <v>0</v>
      </c>
      <c r="T29" s="145">
        <f t="shared" si="0"/>
        <v>0</v>
      </c>
    </row>
    <row r="30" spans="1:20" x14ac:dyDescent="0.2">
      <c r="A30" s="187">
        <v>26</v>
      </c>
      <c r="B30" s="205" t="s">
        <v>53</v>
      </c>
      <c r="C30" s="206" t="s">
        <v>1</v>
      </c>
      <c r="D30" s="189">
        <f t="shared" si="1"/>
        <v>0</v>
      </c>
      <c r="E30" s="193">
        <f t="shared" si="2"/>
        <v>0</v>
      </c>
      <c r="F30" s="193">
        <f t="shared" si="3"/>
        <v>0</v>
      </c>
      <c r="G30" s="194">
        <f t="shared" si="4"/>
        <v>0</v>
      </c>
      <c r="H30" s="192">
        <f>'ITT Start Order &amp; Calcs'!H13</f>
        <v>0</v>
      </c>
      <c r="I30" s="193" t="s">
        <v>151</v>
      </c>
      <c r="J30" s="193" t="s">
        <v>151</v>
      </c>
      <c r="K30" s="194">
        <f t="shared" si="5"/>
        <v>0</v>
      </c>
      <c r="L30" s="189">
        <f t="shared" si="6"/>
        <v>0</v>
      </c>
      <c r="M30" s="193">
        <f t="shared" si="7"/>
        <v>0</v>
      </c>
      <c r="N30" s="193">
        <f t="shared" si="8"/>
        <v>0</v>
      </c>
      <c r="O30" s="194">
        <f t="shared" si="9"/>
        <v>0</v>
      </c>
      <c r="P30" s="189">
        <f t="shared" si="10"/>
        <v>0</v>
      </c>
      <c r="Q30" s="193">
        <f t="shared" si="11"/>
        <v>0</v>
      </c>
      <c r="R30" s="193">
        <f t="shared" si="12"/>
        <v>0</v>
      </c>
      <c r="S30" s="194">
        <f t="shared" si="13"/>
        <v>0</v>
      </c>
      <c r="T30" s="145">
        <f t="shared" si="0"/>
        <v>0</v>
      </c>
    </row>
    <row r="31" spans="1:20" x14ac:dyDescent="0.2">
      <c r="A31" s="187">
        <v>27</v>
      </c>
      <c r="B31" s="205" t="s">
        <v>54</v>
      </c>
      <c r="C31" s="206" t="s">
        <v>1</v>
      </c>
      <c r="D31" s="189">
        <f t="shared" si="1"/>
        <v>0</v>
      </c>
      <c r="E31" s="193">
        <f t="shared" si="2"/>
        <v>0</v>
      </c>
      <c r="F31" s="193">
        <f t="shared" si="3"/>
        <v>0</v>
      </c>
      <c r="G31" s="194">
        <f t="shared" si="4"/>
        <v>0</v>
      </c>
      <c r="H31" s="192">
        <f>'ITT Start Order &amp; Calcs'!H12</f>
        <v>0</v>
      </c>
      <c r="I31" s="193" t="s">
        <v>151</v>
      </c>
      <c r="J31" s="193" t="s">
        <v>151</v>
      </c>
      <c r="K31" s="194">
        <f t="shared" si="5"/>
        <v>0</v>
      </c>
      <c r="L31" s="189">
        <f t="shared" si="6"/>
        <v>0</v>
      </c>
      <c r="M31" s="193">
        <f t="shared" si="7"/>
        <v>0</v>
      </c>
      <c r="N31" s="193">
        <f t="shared" si="8"/>
        <v>0</v>
      </c>
      <c r="O31" s="194">
        <f t="shared" si="9"/>
        <v>0</v>
      </c>
      <c r="P31" s="189">
        <f t="shared" si="10"/>
        <v>0</v>
      </c>
      <c r="Q31" s="193">
        <f t="shared" si="11"/>
        <v>0</v>
      </c>
      <c r="R31" s="193">
        <f t="shared" si="12"/>
        <v>0</v>
      </c>
      <c r="S31" s="194">
        <f t="shared" si="13"/>
        <v>0</v>
      </c>
      <c r="T31" s="145">
        <f t="shared" si="0"/>
        <v>0</v>
      </c>
    </row>
    <row r="32" spans="1:20" x14ac:dyDescent="0.2">
      <c r="A32" s="187">
        <v>28</v>
      </c>
      <c r="B32" s="205" t="s">
        <v>55</v>
      </c>
      <c r="C32" s="206" t="s">
        <v>1</v>
      </c>
      <c r="D32" s="189">
        <f t="shared" si="1"/>
        <v>0</v>
      </c>
      <c r="E32" s="193">
        <f t="shared" si="2"/>
        <v>0</v>
      </c>
      <c r="F32" s="193">
        <f t="shared" si="3"/>
        <v>0</v>
      </c>
      <c r="G32" s="194">
        <f t="shared" si="4"/>
        <v>0</v>
      </c>
      <c r="H32" s="192">
        <f>'ITT Start Order &amp; Calcs'!H11</f>
        <v>0</v>
      </c>
      <c r="I32" s="193" t="s">
        <v>151</v>
      </c>
      <c r="J32" s="193" t="s">
        <v>151</v>
      </c>
      <c r="K32" s="194">
        <f t="shared" si="5"/>
        <v>0</v>
      </c>
      <c r="L32" s="189">
        <f t="shared" si="6"/>
        <v>0</v>
      </c>
      <c r="M32" s="193">
        <f t="shared" si="7"/>
        <v>0</v>
      </c>
      <c r="N32" s="193">
        <f t="shared" si="8"/>
        <v>0</v>
      </c>
      <c r="O32" s="194">
        <f t="shared" si="9"/>
        <v>0</v>
      </c>
      <c r="P32" s="189">
        <f t="shared" si="10"/>
        <v>0</v>
      </c>
      <c r="Q32" s="193">
        <f t="shared" si="11"/>
        <v>0</v>
      </c>
      <c r="R32" s="193">
        <f t="shared" si="12"/>
        <v>0</v>
      </c>
      <c r="S32" s="194">
        <f t="shared" si="13"/>
        <v>0</v>
      </c>
      <c r="T32" s="145">
        <f t="shared" si="0"/>
        <v>0</v>
      </c>
    </row>
    <row r="33" spans="1:37" x14ac:dyDescent="0.2">
      <c r="A33" s="187">
        <v>29</v>
      </c>
      <c r="B33" s="205" t="s">
        <v>56</v>
      </c>
      <c r="C33" s="206" t="s">
        <v>1</v>
      </c>
      <c r="D33" s="189">
        <f t="shared" si="1"/>
        <v>0</v>
      </c>
      <c r="E33" s="193">
        <f t="shared" si="2"/>
        <v>0</v>
      </c>
      <c r="F33" s="193">
        <f t="shared" si="3"/>
        <v>0</v>
      </c>
      <c r="G33" s="194">
        <f t="shared" si="4"/>
        <v>0</v>
      </c>
      <c r="H33" s="192">
        <f>'ITT Start Order &amp; Calcs'!H10</f>
        <v>0</v>
      </c>
      <c r="I33" s="193" t="s">
        <v>151</v>
      </c>
      <c r="J33" s="193" t="s">
        <v>151</v>
      </c>
      <c r="K33" s="194">
        <f t="shared" si="5"/>
        <v>0</v>
      </c>
      <c r="L33" s="189">
        <f t="shared" si="6"/>
        <v>0</v>
      </c>
      <c r="M33" s="193">
        <f t="shared" si="7"/>
        <v>0</v>
      </c>
      <c r="N33" s="193">
        <f t="shared" si="8"/>
        <v>0</v>
      </c>
      <c r="O33" s="194">
        <f t="shared" si="9"/>
        <v>0</v>
      </c>
      <c r="P33" s="189">
        <f t="shared" si="10"/>
        <v>0</v>
      </c>
      <c r="Q33" s="193">
        <f t="shared" si="11"/>
        <v>0</v>
      </c>
      <c r="R33" s="193">
        <f t="shared" si="12"/>
        <v>0</v>
      </c>
      <c r="S33" s="194">
        <f t="shared" si="13"/>
        <v>0</v>
      </c>
      <c r="T33" s="145">
        <f t="shared" si="0"/>
        <v>0</v>
      </c>
    </row>
    <row r="34" spans="1:37" ht="13.5" thickBot="1" x14ac:dyDescent="0.25">
      <c r="A34" s="188">
        <v>30</v>
      </c>
      <c r="B34" s="207" t="s">
        <v>57</v>
      </c>
      <c r="C34" s="208" t="s">
        <v>1</v>
      </c>
      <c r="D34" s="195">
        <f t="shared" si="1"/>
        <v>0</v>
      </c>
      <c r="E34" s="196">
        <f t="shared" si="2"/>
        <v>0</v>
      </c>
      <c r="F34" s="196">
        <f t="shared" si="3"/>
        <v>0</v>
      </c>
      <c r="G34" s="197">
        <f t="shared" si="4"/>
        <v>0</v>
      </c>
      <c r="H34" s="198">
        <f>'ITT Start Order &amp; Calcs'!H9</f>
        <v>0</v>
      </c>
      <c r="I34" s="196" t="s">
        <v>151</v>
      </c>
      <c r="J34" s="196" t="s">
        <v>151</v>
      </c>
      <c r="K34" s="197">
        <f t="shared" si="5"/>
        <v>0</v>
      </c>
      <c r="L34" s="195">
        <f t="shared" si="6"/>
        <v>0</v>
      </c>
      <c r="M34" s="196">
        <f t="shared" si="7"/>
        <v>0</v>
      </c>
      <c r="N34" s="196">
        <f t="shared" si="8"/>
        <v>0</v>
      </c>
      <c r="O34" s="197">
        <f t="shared" si="9"/>
        <v>0</v>
      </c>
      <c r="P34" s="195">
        <f t="shared" si="10"/>
        <v>0</v>
      </c>
      <c r="Q34" s="196">
        <f t="shared" si="11"/>
        <v>0</v>
      </c>
      <c r="R34" s="196">
        <f t="shared" si="12"/>
        <v>0</v>
      </c>
      <c r="S34" s="197">
        <f t="shared" si="13"/>
        <v>0</v>
      </c>
      <c r="T34" s="146">
        <f t="shared" si="0"/>
        <v>0</v>
      </c>
    </row>
    <row r="35" spans="1:37" x14ac:dyDescent="0.2">
      <c r="J35" s="13"/>
      <c r="K35" s="13"/>
    </row>
    <row r="36" spans="1:37" s="15" customFormat="1" x14ac:dyDescent="0.2">
      <c r="A36" s="14"/>
    </row>
    <row r="37" spans="1:37" s="40" customFormat="1" x14ac:dyDescent="0.2">
      <c r="A37" s="122" t="s">
        <v>122</v>
      </c>
    </row>
    <row r="38" spans="1:37" s="23" customFormat="1" ht="13.5" thickBot="1" x14ac:dyDescent="0.25">
      <c r="A38" s="31" t="s">
        <v>193</v>
      </c>
      <c r="I38" s="31" t="s">
        <v>193</v>
      </c>
      <c r="O38" s="31" t="s">
        <v>193</v>
      </c>
    </row>
    <row r="39" spans="1:37" s="24" customFormat="1" x14ac:dyDescent="0.2">
      <c r="A39" s="41"/>
      <c r="B39" s="43"/>
      <c r="C39" s="441" t="s">
        <v>13</v>
      </c>
      <c r="D39" s="442"/>
      <c r="E39" s="442"/>
      <c r="F39" s="442"/>
      <c r="G39" s="442"/>
      <c r="H39" s="443"/>
      <c r="I39" s="441" t="s">
        <v>15</v>
      </c>
      <c r="J39" s="442"/>
      <c r="K39" s="442"/>
      <c r="L39" s="442"/>
      <c r="M39" s="442"/>
      <c r="N39" s="443"/>
      <c r="O39" s="441" t="s">
        <v>16</v>
      </c>
      <c r="P39" s="442"/>
      <c r="Q39" s="442"/>
      <c r="R39" s="442"/>
      <c r="S39" s="442"/>
      <c r="T39" s="443"/>
      <c r="U39" s="43"/>
      <c r="V39" s="86"/>
      <c r="W39" s="86" t="s">
        <v>139</v>
      </c>
      <c r="X39" s="87"/>
      <c r="Y39" s="87"/>
      <c r="Z39" s="87"/>
      <c r="AA39" s="88"/>
      <c r="AB39" s="88"/>
      <c r="AC39" s="88"/>
      <c r="AD39" s="88"/>
      <c r="AE39" s="88"/>
      <c r="AF39" s="90"/>
      <c r="AG39" s="90"/>
      <c r="AH39" s="90"/>
      <c r="AI39" s="90"/>
      <c r="AJ39" s="90"/>
      <c r="AK39" s="23"/>
    </row>
    <row r="40" spans="1:37" s="24" customFormat="1" x14ac:dyDescent="0.2">
      <c r="A40" s="41"/>
      <c r="B40" s="43"/>
      <c r="C40" s="93" t="s">
        <v>97</v>
      </c>
      <c r="D40" s="92" t="s">
        <v>98</v>
      </c>
      <c r="E40" s="92" t="s">
        <v>99</v>
      </c>
      <c r="F40" s="92" t="s">
        <v>100</v>
      </c>
      <c r="G40" s="92" t="s">
        <v>101</v>
      </c>
      <c r="H40" s="444" t="s">
        <v>140</v>
      </c>
      <c r="I40" s="93" t="s">
        <v>97</v>
      </c>
      <c r="J40" s="92" t="s">
        <v>98</v>
      </c>
      <c r="K40" s="92" t="s">
        <v>99</v>
      </c>
      <c r="L40" s="92" t="s">
        <v>100</v>
      </c>
      <c r="M40" s="92" t="s">
        <v>101</v>
      </c>
      <c r="N40" s="444" t="s">
        <v>140</v>
      </c>
      <c r="O40" s="93" t="s">
        <v>97</v>
      </c>
      <c r="P40" s="92" t="s">
        <v>98</v>
      </c>
      <c r="Q40" s="92" t="s">
        <v>99</v>
      </c>
      <c r="R40" s="92" t="s">
        <v>100</v>
      </c>
      <c r="S40" s="92" t="s">
        <v>101</v>
      </c>
      <c r="T40" s="444" t="s">
        <v>140</v>
      </c>
      <c r="U40" s="43"/>
      <c r="V40" s="86" t="s">
        <v>132</v>
      </c>
      <c r="W40" s="86"/>
      <c r="X40" s="86"/>
      <c r="Y40" s="86"/>
      <c r="Z40" s="86"/>
      <c r="AA40" s="89" t="s">
        <v>137</v>
      </c>
      <c r="AB40" s="89"/>
      <c r="AC40" s="89"/>
      <c r="AD40" s="89"/>
      <c r="AE40" s="89"/>
      <c r="AF40" s="91" t="s">
        <v>138</v>
      </c>
      <c r="AG40" s="91"/>
      <c r="AH40" s="91"/>
      <c r="AI40" s="91"/>
      <c r="AJ40" s="91"/>
    </row>
    <row r="41" spans="1:37" s="24" customFormat="1" ht="13.5" thickBot="1" x14ac:dyDescent="0.25">
      <c r="A41" s="41"/>
      <c r="B41" s="43"/>
      <c r="C41" s="94" t="s">
        <v>17</v>
      </c>
      <c r="D41" s="95" t="s">
        <v>17</v>
      </c>
      <c r="E41" s="95" t="s">
        <v>17</v>
      </c>
      <c r="F41" s="95" t="s">
        <v>17</v>
      </c>
      <c r="G41" s="95" t="s">
        <v>17</v>
      </c>
      <c r="H41" s="445"/>
      <c r="I41" s="94" t="s">
        <v>17</v>
      </c>
      <c r="J41" s="95" t="s">
        <v>17</v>
      </c>
      <c r="K41" s="95" t="s">
        <v>17</v>
      </c>
      <c r="L41" s="95" t="s">
        <v>17</v>
      </c>
      <c r="M41" s="95" t="s">
        <v>17</v>
      </c>
      <c r="N41" s="445"/>
      <c r="O41" s="94" t="s">
        <v>17</v>
      </c>
      <c r="P41" s="95" t="s">
        <v>17</v>
      </c>
      <c r="Q41" s="95" t="s">
        <v>17</v>
      </c>
      <c r="R41" s="95" t="s">
        <v>17</v>
      </c>
      <c r="S41" s="95" t="s">
        <v>17</v>
      </c>
      <c r="T41" s="445"/>
      <c r="U41" s="43"/>
      <c r="V41" s="86" t="s">
        <v>133</v>
      </c>
      <c r="W41" s="86" t="s">
        <v>134</v>
      </c>
      <c r="X41" s="86" t="s">
        <v>135</v>
      </c>
      <c r="Y41" s="86" t="s">
        <v>136</v>
      </c>
      <c r="Z41" s="86" t="s">
        <v>101</v>
      </c>
      <c r="AA41" s="89" t="s">
        <v>133</v>
      </c>
      <c r="AB41" s="89" t="s">
        <v>134</v>
      </c>
      <c r="AC41" s="89" t="s">
        <v>135</v>
      </c>
      <c r="AD41" s="89" t="s">
        <v>136</v>
      </c>
      <c r="AE41" s="89" t="s">
        <v>101</v>
      </c>
      <c r="AF41" s="91" t="s">
        <v>133</v>
      </c>
      <c r="AG41" s="91" t="s">
        <v>134</v>
      </c>
      <c r="AH41" s="91" t="s">
        <v>135</v>
      </c>
      <c r="AI41" s="91" t="s">
        <v>136</v>
      </c>
      <c r="AJ41" s="91" t="s">
        <v>101</v>
      </c>
      <c r="AK41" s="24" t="s">
        <v>34</v>
      </c>
    </row>
    <row r="42" spans="1:37" s="23" customFormat="1" x14ac:dyDescent="0.2">
      <c r="A42" s="48">
        <f t="shared" ref="A42:B57" si="14">A5</f>
        <v>1</v>
      </c>
      <c r="B42" s="96" t="str">
        <f t="shared" si="14"/>
        <v>d rider 1</v>
      </c>
      <c r="C42" s="209"/>
      <c r="D42" s="210"/>
      <c r="E42" s="210"/>
      <c r="F42" s="210"/>
      <c r="G42" s="210"/>
      <c r="H42" s="199">
        <f t="shared" ref="H42:H71" si="15">Z42+V42+W42+X42+Y42</f>
        <v>0</v>
      </c>
      <c r="I42" s="209"/>
      <c r="J42" s="210"/>
      <c r="K42" s="210"/>
      <c r="L42" s="210"/>
      <c r="M42" s="210"/>
      <c r="N42" s="199">
        <f t="shared" ref="N42:N71" si="16">AE42+AA42+AB42+AC42+AD42</f>
        <v>0</v>
      </c>
      <c r="O42" s="209"/>
      <c r="P42" s="210"/>
      <c r="Q42" s="210"/>
      <c r="R42" s="210"/>
      <c r="S42" s="210"/>
      <c r="T42" s="199">
        <f t="shared" ref="T42:T71" si="17">AJ42+AF42+AG42+AH42+AI42</f>
        <v>0</v>
      </c>
      <c r="U42" s="24"/>
      <c r="V42" s="129">
        <f>IF(C42=1,'fancy pants code'!$E$66,IF(C42=2,'fancy pants code'!$E$67,IF(C42=3,'fancy pants code'!$E$68,IF(C42=4,'fancy pants code'!$E$69,IF(C42=5,'fancy pants code'!$E$70,IF(C42=6,'fancy pants code'!$E$71,IF(C42=7,'fancy pants code'!$E$72,IF(C42=8,'fancy pants code'!$E$73,0))))))))</f>
        <v>0</v>
      </c>
      <c r="W42" s="129">
        <f>IF(D42=1,'fancy pants code'!$E$66,IF(D42=2,'fancy pants code'!$E$67,IF(D42=3,'fancy pants code'!$E$68,IF(D42=4,'fancy pants code'!$E$69,IF(D42=5,'fancy pants code'!$E$70,IF(D42=6,'fancy pants code'!$E$71,IF(D42=7,'fancy pants code'!$E$72,IF(D42=8,'fancy pants code'!$E$73,0))))))))</f>
        <v>0</v>
      </c>
      <c r="X42" s="129">
        <f>IF(E42=1,'fancy pants code'!$E$66,IF(E42=2,'fancy pants code'!$E$67,IF(E42=3,'fancy pants code'!$E$68,IF(E42=4,'fancy pants code'!$E$69,IF(E42=5,'fancy pants code'!$E$70,IF(E42=6,'fancy pants code'!$E$71,IF(E42=7,'fancy pants code'!$E$72,IF(E42=8,'fancy pants code'!$E$73,0))))))))</f>
        <v>0</v>
      </c>
      <c r="Y42" s="129">
        <f>IF(F42=1,'fancy pants code'!$E$66,IF(F42=2,'fancy pants code'!$E$67,IF(F42=3,'fancy pants code'!$E$68,IF(F42=4,'fancy pants code'!$E$69,IF(F42=5,'fancy pants code'!$E$70,IF(F42=6,'fancy pants code'!$E$71,IF(F42=7,'fancy pants code'!$E$72,IF(F42=8,'fancy pants code'!$E$73,0))))))))</f>
        <v>0</v>
      </c>
      <c r="Z42" s="129">
        <f>IF(G42=1,'fancy pants code'!$E$66,IF(G42=2,'fancy pants code'!$E$67,IF(G42=3,'fancy pants code'!$E$68,IF(G42=4,'fancy pants code'!$E$69,IF(G42=5,'fancy pants code'!$E$70,IF(G42=6,'fancy pants code'!$E$71,IF(G42=7,'fancy pants code'!$E$72,IF(G42=8,'fancy pants code'!$E$73,0))))))))</f>
        <v>0</v>
      </c>
      <c r="AA42" s="130">
        <f>IF(I42=1,'fancy pants code'!$E$66,IF(I42=2,'fancy pants code'!$E$67,IF(I42=3,'fancy pants code'!$E$68,IF(I42=4,'fancy pants code'!$E$69,IF(I42=5,'fancy pants code'!$E$70,IF(I42=6,'fancy pants code'!$E$71,IF(I42=7,'fancy pants code'!$E$72,IF(I42=8,'fancy pants code'!$E$73,0))))))))</f>
        <v>0</v>
      </c>
      <c r="AB42" s="130">
        <f>IF(J42=1,'fancy pants code'!$E$66,IF(J42=2,'fancy pants code'!$E$67,IF(J42=3,'fancy pants code'!$E$68,IF(J42=4,'fancy pants code'!$E$69,IF(J42=5,'fancy pants code'!$E$70,IF(J42=6,'fancy pants code'!$E$71,IF(J42=7,'fancy pants code'!$E$72,IF(J42=8,'fancy pants code'!$E$73,0))))))))</f>
        <v>0</v>
      </c>
      <c r="AC42" s="130">
        <f>IF(K42=1,'fancy pants code'!$E$66,IF(K42=2,'fancy pants code'!$E$67,IF(K42=3,'fancy pants code'!$E$68,IF(K42=4,'fancy pants code'!$E$69,IF(K42=5,'fancy pants code'!$E$70,IF(K42=6,'fancy pants code'!$E$71,IF(K42=7,'fancy pants code'!$E$72,IF(K42=8,'fancy pants code'!$E$73,0))))))))</f>
        <v>0</v>
      </c>
      <c r="AD42" s="130">
        <f>IF(L42=1,'fancy pants code'!$E$66,IF(L42=2,'fancy pants code'!$E$67,IF(L42=3,'fancy pants code'!$E$68,IF(L42=4,'fancy pants code'!$E$69,IF(L42=5,'fancy pants code'!$E$70,IF(L42=6,'fancy pants code'!$E$71,IF(L42=7,'fancy pants code'!$E$72,IF(L42=8,'fancy pants code'!$E$73,0))))))))</f>
        <v>0</v>
      </c>
      <c r="AE42" s="130">
        <f>IF(M42=1,'fancy pants code'!$E$66,IF(M42=2,'fancy pants code'!$E$67,IF(M42=3,'fancy pants code'!$E$68,IF(M42=4,'fancy pants code'!$E$69,IF(M42=5,'fancy pants code'!$E$70,IF(M42=6,'fancy pants code'!$E$71,IF(M42=7,'fancy pants code'!$E$72,IF(M42=8,'fancy pants code'!$E$73,0))))))))</f>
        <v>0</v>
      </c>
      <c r="AF42" s="131">
        <f>IF(O42=1,'fancy pants code'!$E$66,IF(O42=2,'fancy pants code'!$E$67,IF(O42=3,'fancy pants code'!$E$68,IF(O42=4,'fancy pants code'!$E$69,IF(O42=5,'fancy pants code'!$E$70,IF(O42=6,'fancy pants code'!$E$71,IF(O42=7,'fancy pants code'!$E$72,IF(O42=8,'fancy pants code'!$E$73,0))))))))</f>
        <v>0</v>
      </c>
      <c r="AG42" s="131">
        <f>IF(P42=1,'fancy pants code'!$E$66,IF(P42=2,'fancy pants code'!$E$67,IF(P42=3,'fancy pants code'!$E$68,IF(P42=4,'fancy pants code'!$E$69,IF(P42=5,'fancy pants code'!$E$70,IF(P42=6,'fancy pants code'!$E$71,IF(P42=7,'fancy pants code'!$E$72,IF(P42=8,'fancy pants code'!$E$73,0))))))))</f>
        <v>0</v>
      </c>
      <c r="AH42" s="131">
        <f>IF(Q42=1,'fancy pants code'!$E$66,IF(Q42=2,'fancy pants code'!$E$67,IF(Q42=3,'fancy pants code'!$E$68,IF(Q42=4,'fancy pants code'!$E$69,IF(Q42=5,'fancy pants code'!$E$70,IF(Q42=6,'fancy pants code'!$E$71,IF(Q42=7,'fancy pants code'!$E$72,IF(Q42=8,'fancy pants code'!$E$73,0))))))))</f>
        <v>0</v>
      </c>
      <c r="AI42" s="131">
        <f>IF(R42=1,'fancy pants code'!$E$66,IF(R42=2,'fancy pants code'!$E$67,IF(R42=3,'fancy pants code'!$E$68,IF(R42=4,'fancy pants code'!$E$69,IF(R42=5,'fancy pants code'!$E$70,IF(R42=6,'fancy pants code'!$E$71,IF(R42=7,'fancy pants code'!$E$72,IF(R42=8,'fancy pants code'!$E$73,0))))))))</f>
        <v>0</v>
      </c>
      <c r="AJ42" s="131">
        <f>IF(S42=1,'fancy pants code'!$E$66,IF(S42=2,'fancy pants code'!$E$67,IF(S42=3,'fancy pants code'!$E$68,IF(S42=4,'fancy pants code'!$E$69,IF(S42=5,'fancy pants code'!$E$70,IF(S42=6,'fancy pants code'!$E$71,IF(S42=7,'fancy pants code'!$E$72,IF(S42=8,'fancy pants code'!$E$73,0))))))))</f>
        <v>0</v>
      </c>
      <c r="AK42" s="140">
        <f>SUM(V42:AJ42)</f>
        <v>0</v>
      </c>
    </row>
    <row r="43" spans="1:37" s="23" customFormat="1" x14ac:dyDescent="0.2">
      <c r="A43" s="49">
        <f t="shared" si="14"/>
        <v>2</v>
      </c>
      <c r="B43" s="103" t="str">
        <f t="shared" si="14"/>
        <v>d rider 2</v>
      </c>
      <c r="C43" s="211"/>
      <c r="D43" s="212"/>
      <c r="E43" s="212"/>
      <c r="F43" s="212"/>
      <c r="G43" s="212"/>
      <c r="H43" s="200">
        <f>Z43+V43+W43+X43+Y43</f>
        <v>0</v>
      </c>
      <c r="I43" s="211"/>
      <c r="J43" s="212"/>
      <c r="K43" s="212"/>
      <c r="L43" s="212"/>
      <c r="M43" s="212"/>
      <c r="N43" s="200">
        <f t="shared" si="16"/>
        <v>0</v>
      </c>
      <c r="O43" s="211"/>
      <c r="P43" s="212"/>
      <c r="Q43" s="212"/>
      <c r="R43" s="212"/>
      <c r="S43" s="212"/>
      <c r="T43" s="200">
        <f t="shared" si="17"/>
        <v>0</v>
      </c>
      <c r="V43" s="129">
        <f>IF(C43=1,'fancy pants code'!$E$66,IF(C43=2,'fancy pants code'!$E$67,IF(C43=3,'fancy pants code'!$E$68,IF(C43=4,'fancy pants code'!$E$69,IF(C43=5,'fancy pants code'!$E$70,IF(C43=6,'fancy pants code'!$E$71,IF(C43=7,'fancy pants code'!$E$72,IF(C43=8,'fancy pants code'!$E$73,0))))))))</f>
        <v>0</v>
      </c>
      <c r="W43" s="129">
        <f>IF(D43=1,'fancy pants code'!$E$66,IF(D43=2,'fancy pants code'!$E$67,IF(D43=3,'fancy pants code'!$E$68,IF(D43=4,'fancy pants code'!$E$69,IF(D43=5,'fancy pants code'!$E$70,IF(D43=6,'fancy pants code'!$E$71,IF(D43=7,'fancy pants code'!$E$72,IF(D43=8,'fancy pants code'!$E$73,0))))))))</f>
        <v>0</v>
      </c>
      <c r="X43" s="129">
        <f>IF(E43=1,'fancy pants code'!$E$66,IF(E43=2,'fancy pants code'!$E$67,IF(E43=3,'fancy pants code'!$E$68,IF(E43=4,'fancy pants code'!$E$69,IF(E43=5,'fancy pants code'!$E$70,IF(E43=6,'fancy pants code'!$E$71,IF(E43=7,'fancy pants code'!$E$72,IF(E43=8,'fancy pants code'!$E$73,0))))))))</f>
        <v>0</v>
      </c>
      <c r="Y43" s="129">
        <f>IF(F43=1,'fancy pants code'!$E$66,IF(F43=2,'fancy pants code'!$E$67,IF(F43=3,'fancy pants code'!$E$68,IF(F43=4,'fancy pants code'!$E$69,IF(F43=5,'fancy pants code'!$E$70,IF(F43=6,'fancy pants code'!$E$71,IF(F43=7,'fancy pants code'!$E$72,IF(F43=8,'fancy pants code'!$E$73,0))))))))</f>
        <v>0</v>
      </c>
      <c r="Z43" s="129">
        <f>IF(G43=1,'fancy pants code'!$E$66,IF(G43=2,'fancy pants code'!$E$67,IF(G43=3,'fancy pants code'!$E$68,IF(G43=4,'fancy pants code'!$E$69,IF(G43=5,'fancy pants code'!$E$70,IF(G43=6,'fancy pants code'!$E$71,IF(G43=7,'fancy pants code'!$E$72,IF(G43=8,'fancy pants code'!$E$73,0))))))))</f>
        <v>0</v>
      </c>
      <c r="AA43" s="130">
        <f>IF(I43=1,'fancy pants code'!$E$66,IF(I43=2,'fancy pants code'!$E$67,IF(I43=3,'fancy pants code'!$E$68,IF(I43=4,'fancy pants code'!$E$69,IF(I43=5,'fancy pants code'!$E$70,IF(I43=6,'fancy pants code'!$E$71,IF(I43=7,'fancy pants code'!$E$72,IF(I43=8,'fancy pants code'!$E$73,0))))))))</f>
        <v>0</v>
      </c>
      <c r="AB43" s="130">
        <f>IF(J43=1,'fancy pants code'!$E$66,IF(J43=2,'fancy pants code'!$E$67,IF(J43=3,'fancy pants code'!$E$68,IF(J43=4,'fancy pants code'!$E$69,IF(J43=5,'fancy pants code'!$E$70,IF(J43=6,'fancy pants code'!$E$71,IF(J43=7,'fancy pants code'!$E$72,IF(J43=8,'fancy pants code'!$E$73,0))))))))</f>
        <v>0</v>
      </c>
      <c r="AC43" s="130">
        <f>IF(K43=1,'fancy pants code'!$E$66,IF(K43=2,'fancy pants code'!$E$67,IF(K43=3,'fancy pants code'!$E$68,IF(K43=4,'fancy pants code'!$E$69,IF(K43=5,'fancy pants code'!$E$70,IF(K43=6,'fancy pants code'!$E$71,IF(K43=7,'fancy pants code'!$E$72,IF(K43=8,'fancy pants code'!$E$73,0))))))))</f>
        <v>0</v>
      </c>
      <c r="AD43" s="130">
        <f>IF(L43=1,'fancy pants code'!$E$66,IF(L43=2,'fancy pants code'!$E$67,IF(L43=3,'fancy pants code'!$E$68,IF(L43=4,'fancy pants code'!$E$69,IF(L43=5,'fancy pants code'!$E$70,IF(L43=6,'fancy pants code'!$E$71,IF(L43=7,'fancy pants code'!$E$72,IF(L43=8,'fancy pants code'!$E$73,0))))))))</f>
        <v>0</v>
      </c>
      <c r="AE43" s="130">
        <f>IF(M43=1,'fancy pants code'!$E$66,IF(M43=2,'fancy pants code'!$E$67,IF(M43=3,'fancy pants code'!$E$68,IF(M43=4,'fancy pants code'!$E$69,IF(M43=5,'fancy pants code'!$E$70,IF(M43=6,'fancy pants code'!$E$71,IF(M43=7,'fancy pants code'!$E$72,IF(M43=8,'fancy pants code'!$E$73,0))))))))</f>
        <v>0</v>
      </c>
      <c r="AF43" s="131">
        <f>IF(O43=1,'fancy pants code'!$E$66,IF(O43=2,'fancy pants code'!$E$67,IF(O43=3,'fancy pants code'!$E$68,IF(O43=4,'fancy pants code'!$E$69,IF(O43=5,'fancy pants code'!$E$70,IF(O43=6,'fancy pants code'!$E$71,IF(O43=7,'fancy pants code'!$E$72,IF(O43=8,'fancy pants code'!$E$73,0))))))))</f>
        <v>0</v>
      </c>
      <c r="AG43" s="131">
        <f>IF(P43=1,'fancy pants code'!$E$66,IF(P43=2,'fancy pants code'!$E$67,IF(P43=3,'fancy pants code'!$E$68,IF(P43=4,'fancy pants code'!$E$69,IF(P43=5,'fancy pants code'!$E$70,IF(P43=6,'fancy pants code'!$E$71,IF(P43=7,'fancy pants code'!$E$72,IF(P43=8,'fancy pants code'!$E$73,0))))))))</f>
        <v>0</v>
      </c>
      <c r="AH43" s="131">
        <f>IF(Q43=1,'fancy pants code'!$E$66,IF(Q43=2,'fancy pants code'!$E$67,IF(Q43=3,'fancy pants code'!$E$68,IF(Q43=4,'fancy pants code'!$E$69,IF(Q43=5,'fancy pants code'!$E$70,IF(Q43=6,'fancy pants code'!$E$71,IF(Q43=7,'fancy pants code'!$E$72,IF(Q43=8,'fancy pants code'!$E$73,0))))))))</f>
        <v>0</v>
      </c>
      <c r="AI43" s="131">
        <f>IF(R43=1,'fancy pants code'!$E$66,IF(R43=2,'fancy pants code'!$E$67,IF(R43=3,'fancy pants code'!$E$68,IF(R43=4,'fancy pants code'!$E$69,IF(R43=5,'fancy pants code'!$E$70,IF(R43=6,'fancy pants code'!$E$71,IF(R43=7,'fancy pants code'!$E$72,IF(R43=8,'fancy pants code'!$E$73,0))))))))</f>
        <v>0</v>
      </c>
      <c r="AJ43" s="131">
        <f>IF(S43=1,'fancy pants code'!$E$66,IF(S43=2,'fancy pants code'!$E$67,IF(S43=3,'fancy pants code'!$E$68,IF(S43=4,'fancy pants code'!$E$69,IF(S43=5,'fancy pants code'!$E$70,IF(S43=6,'fancy pants code'!$E$71,IF(S43=7,'fancy pants code'!$E$72,IF(S43=8,'fancy pants code'!$E$73,0))))))))</f>
        <v>0</v>
      </c>
      <c r="AK43" s="140">
        <f t="shared" ref="AK43:AK71" si="18">SUM(V43:AJ43)</f>
        <v>0</v>
      </c>
    </row>
    <row r="44" spans="1:37" s="23" customFormat="1" x14ac:dyDescent="0.2">
      <c r="A44" s="49">
        <f t="shared" si="14"/>
        <v>3</v>
      </c>
      <c r="B44" s="103" t="str">
        <f t="shared" si="14"/>
        <v>d rider 3</v>
      </c>
      <c r="C44" s="211"/>
      <c r="D44" s="212"/>
      <c r="E44" s="212"/>
      <c r="F44" s="212"/>
      <c r="G44" s="212"/>
      <c r="H44" s="200">
        <f>Z44+V44+W44+X44+Y44</f>
        <v>0</v>
      </c>
      <c r="I44" s="211"/>
      <c r="J44" s="212"/>
      <c r="K44" s="212"/>
      <c r="L44" s="212"/>
      <c r="M44" s="212"/>
      <c r="N44" s="200">
        <f t="shared" si="16"/>
        <v>0</v>
      </c>
      <c r="O44" s="211"/>
      <c r="P44" s="212"/>
      <c r="Q44" s="212"/>
      <c r="R44" s="212"/>
      <c r="S44" s="212"/>
      <c r="T44" s="200">
        <f t="shared" si="17"/>
        <v>0</v>
      </c>
      <c r="V44" s="129">
        <f>IF(C44=1,'fancy pants code'!$E$66,IF(C44=2,'fancy pants code'!$E$67,IF(C44=3,'fancy pants code'!$E$68,IF(C44=4,'fancy pants code'!$E$69,IF(C44=5,'fancy pants code'!$E$70,IF(C44=6,'fancy pants code'!$E$71,IF(C44=7,'fancy pants code'!$E$72,IF(C44=8,'fancy pants code'!$E$73,0))))))))</f>
        <v>0</v>
      </c>
      <c r="W44" s="129">
        <f>IF(D44=1,'fancy pants code'!$E$66,IF(D44=2,'fancy pants code'!$E$67,IF(D44=3,'fancy pants code'!$E$68,IF(D44=4,'fancy pants code'!$E$69,IF(D44=5,'fancy pants code'!$E$70,IF(D44=6,'fancy pants code'!$E$71,IF(D44=7,'fancy pants code'!$E$72,IF(D44=8,'fancy pants code'!$E$73,0))))))))</f>
        <v>0</v>
      </c>
      <c r="X44" s="129">
        <f>IF(E44=1,'fancy pants code'!$E$66,IF(E44=2,'fancy pants code'!$E$67,IF(E44=3,'fancy pants code'!$E$68,IF(E44=4,'fancy pants code'!$E$69,IF(E44=5,'fancy pants code'!$E$70,IF(E44=6,'fancy pants code'!$E$71,IF(E44=7,'fancy pants code'!$E$72,IF(E44=8,'fancy pants code'!$E$73,0))))))))</f>
        <v>0</v>
      </c>
      <c r="Y44" s="129">
        <f>IF(F44=1,'fancy pants code'!$E$66,IF(F44=2,'fancy pants code'!$E$67,IF(F44=3,'fancy pants code'!$E$68,IF(F44=4,'fancy pants code'!$E$69,IF(F44=5,'fancy pants code'!$E$70,IF(F44=6,'fancy pants code'!$E$71,IF(F44=7,'fancy pants code'!$E$72,IF(F44=8,'fancy pants code'!$E$73,0))))))))</f>
        <v>0</v>
      </c>
      <c r="Z44" s="129">
        <f>IF(G44=1,'fancy pants code'!$E$66,IF(G44=2,'fancy pants code'!$E$67,IF(G44=3,'fancy pants code'!$E$68,IF(G44=4,'fancy pants code'!$E$69,IF(G44=5,'fancy pants code'!$E$70,IF(G44=6,'fancy pants code'!$E$71,IF(G44=7,'fancy pants code'!$E$72,IF(G44=8,'fancy pants code'!$E$73,0))))))))</f>
        <v>0</v>
      </c>
      <c r="AA44" s="130">
        <f>IF(I44=1,'fancy pants code'!$E$66,IF(I44=2,'fancy pants code'!$E$67,IF(I44=3,'fancy pants code'!$E$68,IF(I44=4,'fancy pants code'!$E$69,IF(I44=5,'fancy pants code'!$E$70,IF(I44=6,'fancy pants code'!$E$71,IF(I44=7,'fancy pants code'!$E$72,IF(I44=8,'fancy pants code'!$E$73,0))))))))</f>
        <v>0</v>
      </c>
      <c r="AB44" s="130">
        <f>IF(J44=1,'fancy pants code'!$E$66,IF(J44=2,'fancy pants code'!$E$67,IF(J44=3,'fancy pants code'!$E$68,IF(J44=4,'fancy pants code'!$E$69,IF(J44=5,'fancy pants code'!$E$70,IF(J44=6,'fancy pants code'!$E$71,IF(J44=7,'fancy pants code'!$E$72,IF(J44=8,'fancy pants code'!$E$73,0))))))))</f>
        <v>0</v>
      </c>
      <c r="AC44" s="130">
        <f>IF(K44=1,'fancy pants code'!$E$66,IF(K44=2,'fancy pants code'!$E$67,IF(K44=3,'fancy pants code'!$E$68,IF(K44=4,'fancy pants code'!$E$69,IF(K44=5,'fancy pants code'!$E$70,IF(K44=6,'fancy pants code'!$E$71,IF(K44=7,'fancy pants code'!$E$72,IF(K44=8,'fancy pants code'!$E$73,0))))))))</f>
        <v>0</v>
      </c>
      <c r="AD44" s="130">
        <f>IF(L44=1,'fancy pants code'!$E$66,IF(L44=2,'fancy pants code'!$E$67,IF(L44=3,'fancy pants code'!$E$68,IF(L44=4,'fancy pants code'!$E$69,IF(L44=5,'fancy pants code'!$E$70,IF(L44=6,'fancy pants code'!$E$71,IF(L44=7,'fancy pants code'!$E$72,IF(L44=8,'fancy pants code'!$E$73,0))))))))</f>
        <v>0</v>
      </c>
      <c r="AE44" s="130">
        <f>IF(M44=1,'fancy pants code'!$E$66,IF(M44=2,'fancy pants code'!$E$67,IF(M44=3,'fancy pants code'!$E$68,IF(M44=4,'fancy pants code'!$E$69,IF(M44=5,'fancy pants code'!$E$70,IF(M44=6,'fancy pants code'!$E$71,IF(M44=7,'fancy pants code'!$E$72,IF(M44=8,'fancy pants code'!$E$73,0))))))))</f>
        <v>0</v>
      </c>
      <c r="AF44" s="131">
        <f>IF(O44=1,'fancy pants code'!$E$66,IF(O44=2,'fancy pants code'!$E$67,IF(O44=3,'fancy pants code'!$E$68,IF(O44=4,'fancy pants code'!$E$69,IF(O44=5,'fancy pants code'!$E$70,IF(O44=6,'fancy pants code'!$E$71,IF(O44=7,'fancy pants code'!$E$72,IF(O44=8,'fancy pants code'!$E$73,0))))))))</f>
        <v>0</v>
      </c>
      <c r="AG44" s="131">
        <f>IF(P44=1,'fancy pants code'!$E$66,IF(P44=2,'fancy pants code'!$E$67,IF(P44=3,'fancy pants code'!$E$68,IF(P44=4,'fancy pants code'!$E$69,IF(P44=5,'fancy pants code'!$E$70,IF(P44=6,'fancy pants code'!$E$71,IF(P44=7,'fancy pants code'!$E$72,IF(P44=8,'fancy pants code'!$E$73,0))))))))</f>
        <v>0</v>
      </c>
      <c r="AH44" s="131">
        <f>IF(Q44=1,'fancy pants code'!$E$66,IF(Q44=2,'fancy pants code'!$E$67,IF(Q44=3,'fancy pants code'!$E$68,IF(Q44=4,'fancy pants code'!$E$69,IF(Q44=5,'fancy pants code'!$E$70,IF(Q44=6,'fancy pants code'!$E$71,IF(Q44=7,'fancy pants code'!$E$72,IF(Q44=8,'fancy pants code'!$E$73,0))))))))</f>
        <v>0</v>
      </c>
      <c r="AI44" s="131">
        <f>IF(R44=1,'fancy pants code'!$E$66,IF(R44=2,'fancy pants code'!$E$67,IF(R44=3,'fancy pants code'!$E$68,IF(R44=4,'fancy pants code'!$E$69,IF(R44=5,'fancy pants code'!$E$70,IF(R44=6,'fancy pants code'!$E$71,IF(R44=7,'fancy pants code'!$E$72,IF(R44=8,'fancy pants code'!$E$73,0))))))))</f>
        <v>0</v>
      </c>
      <c r="AJ44" s="131">
        <f>IF(S44=1,'fancy pants code'!$E$66,IF(S44=2,'fancy pants code'!$E$67,IF(S44=3,'fancy pants code'!$E$68,IF(S44=4,'fancy pants code'!$E$69,IF(S44=5,'fancy pants code'!$E$70,IF(S44=6,'fancy pants code'!$E$71,IF(S44=7,'fancy pants code'!$E$72,IF(S44=8,'fancy pants code'!$E$73,0))))))))</f>
        <v>0</v>
      </c>
      <c r="AK44" s="140">
        <f t="shared" si="18"/>
        <v>0</v>
      </c>
    </row>
    <row r="45" spans="1:37" s="23" customFormat="1" x14ac:dyDescent="0.2">
      <c r="A45" s="49">
        <f t="shared" si="14"/>
        <v>4</v>
      </c>
      <c r="B45" s="103" t="str">
        <f t="shared" si="14"/>
        <v>d rider 4</v>
      </c>
      <c r="C45" s="211"/>
      <c r="D45" s="212"/>
      <c r="E45" s="212"/>
      <c r="F45" s="212"/>
      <c r="G45" s="212"/>
      <c r="H45" s="200">
        <f t="shared" si="15"/>
        <v>0</v>
      </c>
      <c r="I45" s="211"/>
      <c r="J45" s="212"/>
      <c r="K45" s="212"/>
      <c r="L45" s="212"/>
      <c r="M45" s="212"/>
      <c r="N45" s="200">
        <f t="shared" si="16"/>
        <v>0</v>
      </c>
      <c r="O45" s="211"/>
      <c r="P45" s="212"/>
      <c r="Q45" s="212"/>
      <c r="R45" s="212"/>
      <c r="S45" s="212"/>
      <c r="T45" s="200">
        <f t="shared" si="17"/>
        <v>0</v>
      </c>
      <c r="V45" s="129">
        <f>IF(C45=1,'fancy pants code'!$E$66,IF(C45=2,'fancy pants code'!$E$67,IF(C45=3,'fancy pants code'!$E$68,IF(C45=4,'fancy pants code'!$E$69,IF(C45=5,'fancy pants code'!$E$70,IF(C45=6,'fancy pants code'!$E$71,IF(C45=7,'fancy pants code'!$E$72,IF(C45=8,'fancy pants code'!$E$73,0))))))))</f>
        <v>0</v>
      </c>
      <c r="W45" s="129">
        <f>IF(D45=1,'fancy pants code'!$E$66,IF(D45=2,'fancy pants code'!$E$67,IF(D45=3,'fancy pants code'!$E$68,IF(D45=4,'fancy pants code'!$E$69,IF(D45=5,'fancy pants code'!$E$70,IF(D45=6,'fancy pants code'!$E$71,IF(D45=7,'fancy pants code'!$E$72,IF(D45=8,'fancy pants code'!$E$73,0))))))))</f>
        <v>0</v>
      </c>
      <c r="X45" s="129">
        <f>IF(E45=1,'fancy pants code'!$E$66,IF(E45=2,'fancy pants code'!$E$67,IF(E45=3,'fancy pants code'!$E$68,IF(E45=4,'fancy pants code'!$E$69,IF(E45=5,'fancy pants code'!$E$70,IF(E45=6,'fancy pants code'!$E$71,IF(E45=7,'fancy pants code'!$E$72,IF(E45=8,'fancy pants code'!$E$73,0))))))))</f>
        <v>0</v>
      </c>
      <c r="Y45" s="129">
        <f>IF(F45=1,'fancy pants code'!$E$66,IF(F45=2,'fancy pants code'!$E$67,IF(F45=3,'fancy pants code'!$E$68,IF(F45=4,'fancy pants code'!$E$69,IF(F45=5,'fancy pants code'!$E$70,IF(F45=6,'fancy pants code'!$E$71,IF(F45=7,'fancy pants code'!$E$72,IF(F45=8,'fancy pants code'!$E$73,0))))))))</f>
        <v>0</v>
      </c>
      <c r="Z45" s="129">
        <f>IF(G45=1,'fancy pants code'!$E$66,IF(G45=2,'fancy pants code'!$E$67,IF(G45=3,'fancy pants code'!$E$68,IF(G45=4,'fancy pants code'!$E$69,IF(G45=5,'fancy pants code'!$E$70,IF(G45=6,'fancy pants code'!$E$71,IF(G45=7,'fancy pants code'!$E$72,IF(G45=8,'fancy pants code'!$E$73,0))))))))</f>
        <v>0</v>
      </c>
      <c r="AA45" s="130">
        <f>IF(I45=1,'fancy pants code'!$E$66,IF(I45=2,'fancy pants code'!$E$67,IF(I45=3,'fancy pants code'!$E$68,IF(I45=4,'fancy pants code'!$E$69,IF(I45=5,'fancy pants code'!$E$70,IF(I45=6,'fancy pants code'!$E$71,IF(I45=7,'fancy pants code'!$E$72,IF(I45=8,'fancy pants code'!$E$73,0))))))))</f>
        <v>0</v>
      </c>
      <c r="AB45" s="130">
        <f>IF(J45=1,'fancy pants code'!$E$66,IF(J45=2,'fancy pants code'!$E$67,IF(J45=3,'fancy pants code'!$E$68,IF(J45=4,'fancy pants code'!$E$69,IF(J45=5,'fancy pants code'!$E$70,IF(J45=6,'fancy pants code'!$E$71,IF(J45=7,'fancy pants code'!$E$72,IF(J45=8,'fancy pants code'!$E$73,0))))))))</f>
        <v>0</v>
      </c>
      <c r="AC45" s="130">
        <f>IF(K45=1,'fancy pants code'!$E$66,IF(K45=2,'fancy pants code'!$E$67,IF(K45=3,'fancy pants code'!$E$68,IF(K45=4,'fancy pants code'!$E$69,IF(K45=5,'fancy pants code'!$E$70,IF(K45=6,'fancy pants code'!$E$71,IF(K45=7,'fancy pants code'!$E$72,IF(K45=8,'fancy pants code'!$E$73,0))))))))</f>
        <v>0</v>
      </c>
      <c r="AD45" s="130">
        <f>IF(L45=1,'fancy pants code'!$E$66,IF(L45=2,'fancy pants code'!$E$67,IF(L45=3,'fancy pants code'!$E$68,IF(L45=4,'fancy pants code'!$E$69,IF(L45=5,'fancy pants code'!$E$70,IF(L45=6,'fancy pants code'!$E$71,IF(L45=7,'fancy pants code'!$E$72,IF(L45=8,'fancy pants code'!$E$73,0))))))))</f>
        <v>0</v>
      </c>
      <c r="AE45" s="130">
        <f>IF(M45=1,'fancy pants code'!$E$66,IF(M45=2,'fancy pants code'!$E$67,IF(M45=3,'fancy pants code'!$E$68,IF(M45=4,'fancy pants code'!$E$69,IF(M45=5,'fancy pants code'!$E$70,IF(M45=6,'fancy pants code'!$E$71,IF(M45=7,'fancy pants code'!$E$72,IF(M45=8,'fancy pants code'!$E$73,0))))))))</f>
        <v>0</v>
      </c>
      <c r="AF45" s="131">
        <f>IF(O45=1,'fancy pants code'!$E$66,IF(O45=2,'fancy pants code'!$E$67,IF(O45=3,'fancy pants code'!$E$68,IF(O45=4,'fancy pants code'!$E$69,IF(O45=5,'fancy pants code'!$E$70,IF(O45=6,'fancy pants code'!$E$71,IF(O45=7,'fancy pants code'!$E$72,IF(O45=8,'fancy pants code'!$E$73,0))))))))</f>
        <v>0</v>
      </c>
      <c r="AG45" s="131">
        <f>IF(P45=1,'fancy pants code'!$E$66,IF(P45=2,'fancy pants code'!$E$67,IF(P45=3,'fancy pants code'!$E$68,IF(P45=4,'fancy pants code'!$E$69,IF(P45=5,'fancy pants code'!$E$70,IF(P45=6,'fancy pants code'!$E$71,IF(P45=7,'fancy pants code'!$E$72,IF(P45=8,'fancy pants code'!$E$73,0))))))))</f>
        <v>0</v>
      </c>
      <c r="AH45" s="131">
        <f>IF(Q45=1,'fancy pants code'!$E$66,IF(Q45=2,'fancy pants code'!$E$67,IF(Q45=3,'fancy pants code'!$E$68,IF(Q45=4,'fancy pants code'!$E$69,IF(Q45=5,'fancy pants code'!$E$70,IF(Q45=6,'fancy pants code'!$E$71,IF(Q45=7,'fancy pants code'!$E$72,IF(Q45=8,'fancy pants code'!$E$73,0))))))))</f>
        <v>0</v>
      </c>
      <c r="AI45" s="131">
        <f>IF(R45=1,'fancy pants code'!$E$66,IF(R45=2,'fancy pants code'!$E$67,IF(R45=3,'fancy pants code'!$E$68,IF(R45=4,'fancy pants code'!$E$69,IF(R45=5,'fancy pants code'!$E$70,IF(R45=6,'fancy pants code'!$E$71,IF(R45=7,'fancy pants code'!$E$72,IF(R45=8,'fancy pants code'!$E$73,0))))))))</f>
        <v>0</v>
      </c>
      <c r="AJ45" s="131">
        <f>IF(S45=1,'fancy pants code'!$E$66,IF(S45=2,'fancy pants code'!$E$67,IF(S45=3,'fancy pants code'!$E$68,IF(S45=4,'fancy pants code'!$E$69,IF(S45=5,'fancy pants code'!$E$70,IF(S45=6,'fancy pants code'!$E$71,IF(S45=7,'fancy pants code'!$E$72,IF(S45=8,'fancy pants code'!$E$73,0))))))))</f>
        <v>0</v>
      </c>
      <c r="AK45" s="140">
        <f t="shared" si="18"/>
        <v>0</v>
      </c>
    </row>
    <row r="46" spans="1:37" s="23" customFormat="1" x14ac:dyDescent="0.2">
      <c r="A46" s="49">
        <f t="shared" si="14"/>
        <v>5</v>
      </c>
      <c r="B46" s="103" t="str">
        <f t="shared" si="14"/>
        <v>d rider 5</v>
      </c>
      <c r="C46" s="211"/>
      <c r="D46" s="212"/>
      <c r="E46" s="212"/>
      <c r="F46" s="212"/>
      <c r="G46" s="212"/>
      <c r="H46" s="200">
        <f t="shared" si="15"/>
        <v>0</v>
      </c>
      <c r="I46" s="211"/>
      <c r="J46" s="212"/>
      <c r="K46" s="212"/>
      <c r="L46" s="212"/>
      <c r="M46" s="212"/>
      <c r="N46" s="200">
        <f t="shared" si="16"/>
        <v>0</v>
      </c>
      <c r="O46" s="211"/>
      <c r="P46" s="212"/>
      <c r="Q46" s="212"/>
      <c r="R46" s="212"/>
      <c r="S46" s="212"/>
      <c r="T46" s="200">
        <f t="shared" si="17"/>
        <v>0</v>
      </c>
      <c r="V46" s="129">
        <f>IF(C46=1,'fancy pants code'!$E$66,IF(C46=2,'fancy pants code'!$E$67,IF(C46=3,'fancy pants code'!$E$68,IF(C46=4,'fancy pants code'!$E$69,IF(C46=5,'fancy pants code'!$E$70,IF(C46=6,'fancy pants code'!$E$71,IF(C46=7,'fancy pants code'!$E$72,IF(C46=8,'fancy pants code'!$E$73,0))))))))</f>
        <v>0</v>
      </c>
      <c r="W46" s="129">
        <f>IF(D46=1,'fancy pants code'!$E$66,IF(D46=2,'fancy pants code'!$E$67,IF(D46=3,'fancy pants code'!$E$68,IF(D46=4,'fancy pants code'!$E$69,IF(D46=5,'fancy pants code'!$E$70,IF(D46=6,'fancy pants code'!$E$71,IF(D46=7,'fancy pants code'!$E$72,IF(D46=8,'fancy pants code'!$E$73,0))))))))</f>
        <v>0</v>
      </c>
      <c r="X46" s="129">
        <f>IF(E46=1,'fancy pants code'!$E$66,IF(E46=2,'fancy pants code'!$E$67,IF(E46=3,'fancy pants code'!$E$68,IF(E46=4,'fancy pants code'!$E$69,IF(E46=5,'fancy pants code'!$E$70,IF(E46=6,'fancy pants code'!$E$71,IF(E46=7,'fancy pants code'!$E$72,IF(E46=8,'fancy pants code'!$E$73,0))))))))</f>
        <v>0</v>
      </c>
      <c r="Y46" s="129">
        <f>IF(F46=1,'fancy pants code'!$E$66,IF(F46=2,'fancy pants code'!$E$67,IF(F46=3,'fancy pants code'!$E$68,IF(F46=4,'fancy pants code'!$E$69,IF(F46=5,'fancy pants code'!$E$70,IF(F46=6,'fancy pants code'!$E$71,IF(F46=7,'fancy pants code'!$E$72,IF(F46=8,'fancy pants code'!$E$73,0))))))))</f>
        <v>0</v>
      </c>
      <c r="Z46" s="129">
        <f>IF(G46=1,'fancy pants code'!$E$66,IF(G46=2,'fancy pants code'!$E$67,IF(G46=3,'fancy pants code'!$E$68,IF(G46=4,'fancy pants code'!$E$69,IF(G46=5,'fancy pants code'!$E$70,IF(G46=6,'fancy pants code'!$E$71,IF(G46=7,'fancy pants code'!$E$72,IF(G46=8,'fancy pants code'!$E$73,0))))))))</f>
        <v>0</v>
      </c>
      <c r="AA46" s="130">
        <f>IF(I46=1,'fancy pants code'!$E$66,IF(I46=2,'fancy pants code'!$E$67,IF(I46=3,'fancy pants code'!$E$68,IF(I46=4,'fancy pants code'!$E$69,IF(I46=5,'fancy pants code'!$E$70,IF(I46=6,'fancy pants code'!$E$71,IF(I46=7,'fancy pants code'!$E$72,IF(I46=8,'fancy pants code'!$E$73,0))))))))</f>
        <v>0</v>
      </c>
      <c r="AB46" s="130">
        <f>IF(J46=1,'fancy pants code'!$E$66,IF(J46=2,'fancy pants code'!$E$67,IF(J46=3,'fancy pants code'!$E$68,IF(J46=4,'fancy pants code'!$E$69,IF(J46=5,'fancy pants code'!$E$70,IF(J46=6,'fancy pants code'!$E$71,IF(J46=7,'fancy pants code'!$E$72,IF(J46=8,'fancy pants code'!$E$73,0))))))))</f>
        <v>0</v>
      </c>
      <c r="AC46" s="130">
        <f>IF(K46=1,'fancy pants code'!$E$66,IF(K46=2,'fancy pants code'!$E$67,IF(K46=3,'fancy pants code'!$E$68,IF(K46=4,'fancy pants code'!$E$69,IF(K46=5,'fancy pants code'!$E$70,IF(K46=6,'fancy pants code'!$E$71,IF(K46=7,'fancy pants code'!$E$72,IF(K46=8,'fancy pants code'!$E$73,0))))))))</f>
        <v>0</v>
      </c>
      <c r="AD46" s="130">
        <f>IF(L46=1,'fancy pants code'!$E$66,IF(L46=2,'fancy pants code'!$E$67,IF(L46=3,'fancy pants code'!$E$68,IF(L46=4,'fancy pants code'!$E$69,IF(L46=5,'fancy pants code'!$E$70,IF(L46=6,'fancy pants code'!$E$71,IF(L46=7,'fancy pants code'!$E$72,IF(L46=8,'fancy pants code'!$E$73,0))))))))</f>
        <v>0</v>
      </c>
      <c r="AE46" s="130">
        <f>IF(M46=1,'fancy pants code'!$E$66,IF(M46=2,'fancy pants code'!$E$67,IF(M46=3,'fancy pants code'!$E$68,IF(M46=4,'fancy pants code'!$E$69,IF(M46=5,'fancy pants code'!$E$70,IF(M46=6,'fancy pants code'!$E$71,IF(M46=7,'fancy pants code'!$E$72,IF(M46=8,'fancy pants code'!$E$73,0))))))))</f>
        <v>0</v>
      </c>
      <c r="AF46" s="131">
        <f>IF(O46=1,'fancy pants code'!$E$66,IF(O46=2,'fancy pants code'!$E$67,IF(O46=3,'fancy pants code'!$E$68,IF(O46=4,'fancy pants code'!$E$69,IF(O46=5,'fancy pants code'!$E$70,IF(O46=6,'fancy pants code'!$E$71,IF(O46=7,'fancy pants code'!$E$72,IF(O46=8,'fancy pants code'!$E$73,0))))))))</f>
        <v>0</v>
      </c>
      <c r="AG46" s="131">
        <f>IF(P46=1,'fancy pants code'!$E$66,IF(P46=2,'fancy pants code'!$E$67,IF(P46=3,'fancy pants code'!$E$68,IF(P46=4,'fancy pants code'!$E$69,IF(P46=5,'fancy pants code'!$E$70,IF(P46=6,'fancy pants code'!$E$71,IF(P46=7,'fancy pants code'!$E$72,IF(P46=8,'fancy pants code'!$E$73,0))))))))</f>
        <v>0</v>
      </c>
      <c r="AH46" s="131">
        <f>IF(Q46=1,'fancy pants code'!$E$66,IF(Q46=2,'fancy pants code'!$E$67,IF(Q46=3,'fancy pants code'!$E$68,IF(Q46=4,'fancy pants code'!$E$69,IF(Q46=5,'fancy pants code'!$E$70,IF(Q46=6,'fancy pants code'!$E$71,IF(Q46=7,'fancy pants code'!$E$72,IF(Q46=8,'fancy pants code'!$E$73,0))))))))</f>
        <v>0</v>
      </c>
      <c r="AI46" s="131">
        <f>IF(R46=1,'fancy pants code'!$E$66,IF(R46=2,'fancy pants code'!$E$67,IF(R46=3,'fancy pants code'!$E$68,IF(R46=4,'fancy pants code'!$E$69,IF(R46=5,'fancy pants code'!$E$70,IF(R46=6,'fancy pants code'!$E$71,IF(R46=7,'fancy pants code'!$E$72,IF(R46=8,'fancy pants code'!$E$73,0))))))))</f>
        <v>0</v>
      </c>
      <c r="AJ46" s="131">
        <f>IF(S46=1,'fancy pants code'!$E$66,IF(S46=2,'fancy pants code'!$E$67,IF(S46=3,'fancy pants code'!$E$68,IF(S46=4,'fancy pants code'!$E$69,IF(S46=5,'fancy pants code'!$E$70,IF(S46=6,'fancy pants code'!$E$71,IF(S46=7,'fancy pants code'!$E$72,IF(S46=8,'fancy pants code'!$E$73,0))))))))</f>
        <v>0</v>
      </c>
      <c r="AK46" s="140">
        <f t="shared" si="18"/>
        <v>0</v>
      </c>
    </row>
    <row r="47" spans="1:37" s="23" customFormat="1" x14ac:dyDescent="0.2">
      <c r="A47" s="49">
        <f t="shared" si="14"/>
        <v>6</v>
      </c>
      <c r="B47" s="103" t="str">
        <f t="shared" si="14"/>
        <v>d rider 6</v>
      </c>
      <c r="C47" s="211"/>
      <c r="D47" s="212"/>
      <c r="E47" s="212"/>
      <c r="F47" s="212"/>
      <c r="G47" s="212"/>
      <c r="H47" s="200">
        <f t="shared" si="15"/>
        <v>0</v>
      </c>
      <c r="I47" s="211"/>
      <c r="J47" s="212"/>
      <c r="K47" s="212"/>
      <c r="L47" s="212"/>
      <c r="M47" s="212"/>
      <c r="N47" s="200">
        <f t="shared" si="16"/>
        <v>0</v>
      </c>
      <c r="O47" s="211"/>
      <c r="P47" s="212"/>
      <c r="Q47" s="212"/>
      <c r="R47" s="212"/>
      <c r="S47" s="212"/>
      <c r="T47" s="200">
        <f t="shared" si="17"/>
        <v>0</v>
      </c>
      <c r="V47" s="129">
        <f>IF(C47=1,'fancy pants code'!$E$66,IF(C47=2,'fancy pants code'!$E$67,IF(C47=3,'fancy pants code'!$E$68,IF(C47=4,'fancy pants code'!$E$69,IF(C47=5,'fancy pants code'!$E$70,IF(C47=6,'fancy pants code'!$E$71,IF(C47=7,'fancy pants code'!$E$72,IF(C47=8,'fancy pants code'!$E$73,0))))))))</f>
        <v>0</v>
      </c>
      <c r="W47" s="129">
        <f>IF(D47=1,'fancy pants code'!$E$66,IF(D47=2,'fancy pants code'!$E$67,IF(D47=3,'fancy pants code'!$E$68,IF(D47=4,'fancy pants code'!$E$69,IF(D47=5,'fancy pants code'!$E$70,IF(D47=6,'fancy pants code'!$E$71,IF(D47=7,'fancy pants code'!$E$72,IF(D47=8,'fancy pants code'!$E$73,0))))))))</f>
        <v>0</v>
      </c>
      <c r="X47" s="129">
        <f>IF(E47=1,'fancy pants code'!$E$66,IF(E47=2,'fancy pants code'!$E$67,IF(E47=3,'fancy pants code'!$E$68,IF(E47=4,'fancy pants code'!$E$69,IF(E47=5,'fancy pants code'!$E$70,IF(E47=6,'fancy pants code'!$E$71,IF(E47=7,'fancy pants code'!$E$72,IF(E47=8,'fancy pants code'!$E$73,0))))))))</f>
        <v>0</v>
      </c>
      <c r="Y47" s="129">
        <f>IF(F47=1,'fancy pants code'!$E$66,IF(F47=2,'fancy pants code'!$E$67,IF(F47=3,'fancy pants code'!$E$68,IF(F47=4,'fancy pants code'!$E$69,IF(F47=5,'fancy pants code'!$E$70,IF(F47=6,'fancy pants code'!$E$71,IF(F47=7,'fancy pants code'!$E$72,IF(F47=8,'fancy pants code'!$E$73,0))))))))</f>
        <v>0</v>
      </c>
      <c r="Z47" s="129">
        <f>IF(G47=1,'fancy pants code'!$E$66,IF(G47=2,'fancy pants code'!$E$67,IF(G47=3,'fancy pants code'!$E$68,IF(G47=4,'fancy pants code'!$E$69,IF(G47=5,'fancy pants code'!$E$70,IF(G47=6,'fancy pants code'!$E$71,IF(G47=7,'fancy pants code'!$E$72,IF(G47=8,'fancy pants code'!$E$73,0))))))))</f>
        <v>0</v>
      </c>
      <c r="AA47" s="130">
        <f>IF(I47=1,'fancy pants code'!$E$66,IF(I47=2,'fancy pants code'!$E$67,IF(I47=3,'fancy pants code'!$E$68,IF(I47=4,'fancy pants code'!$E$69,IF(I47=5,'fancy pants code'!$E$70,IF(I47=6,'fancy pants code'!$E$71,IF(I47=7,'fancy pants code'!$E$72,IF(I47=8,'fancy pants code'!$E$73,0))))))))</f>
        <v>0</v>
      </c>
      <c r="AB47" s="130">
        <f>IF(J47=1,'fancy pants code'!$E$66,IF(J47=2,'fancy pants code'!$E$67,IF(J47=3,'fancy pants code'!$E$68,IF(J47=4,'fancy pants code'!$E$69,IF(J47=5,'fancy pants code'!$E$70,IF(J47=6,'fancy pants code'!$E$71,IF(J47=7,'fancy pants code'!$E$72,IF(J47=8,'fancy pants code'!$E$73,0))))))))</f>
        <v>0</v>
      </c>
      <c r="AC47" s="130">
        <f>IF(K47=1,'fancy pants code'!$E$66,IF(K47=2,'fancy pants code'!$E$67,IF(K47=3,'fancy pants code'!$E$68,IF(K47=4,'fancy pants code'!$E$69,IF(K47=5,'fancy pants code'!$E$70,IF(K47=6,'fancy pants code'!$E$71,IF(K47=7,'fancy pants code'!$E$72,IF(K47=8,'fancy pants code'!$E$73,0))))))))</f>
        <v>0</v>
      </c>
      <c r="AD47" s="130">
        <f>IF(L47=1,'fancy pants code'!$E$66,IF(L47=2,'fancy pants code'!$E$67,IF(L47=3,'fancy pants code'!$E$68,IF(L47=4,'fancy pants code'!$E$69,IF(L47=5,'fancy pants code'!$E$70,IF(L47=6,'fancy pants code'!$E$71,IF(L47=7,'fancy pants code'!$E$72,IF(L47=8,'fancy pants code'!$E$73,0))))))))</f>
        <v>0</v>
      </c>
      <c r="AE47" s="130">
        <f>IF(M47=1,'fancy pants code'!$E$66,IF(M47=2,'fancy pants code'!$E$67,IF(M47=3,'fancy pants code'!$E$68,IF(M47=4,'fancy pants code'!$E$69,IF(M47=5,'fancy pants code'!$E$70,IF(M47=6,'fancy pants code'!$E$71,IF(M47=7,'fancy pants code'!$E$72,IF(M47=8,'fancy pants code'!$E$73,0))))))))</f>
        <v>0</v>
      </c>
      <c r="AF47" s="131">
        <f>IF(O47=1,'fancy pants code'!$E$66,IF(O47=2,'fancy pants code'!$E$67,IF(O47=3,'fancy pants code'!$E$68,IF(O47=4,'fancy pants code'!$E$69,IF(O47=5,'fancy pants code'!$E$70,IF(O47=6,'fancy pants code'!$E$71,IF(O47=7,'fancy pants code'!$E$72,IF(O47=8,'fancy pants code'!$E$73,0))))))))</f>
        <v>0</v>
      </c>
      <c r="AG47" s="131">
        <f>IF(P47=1,'fancy pants code'!$E$66,IF(P47=2,'fancy pants code'!$E$67,IF(P47=3,'fancy pants code'!$E$68,IF(P47=4,'fancy pants code'!$E$69,IF(P47=5,'fancy pants code'!$E$70,IF(P47=6,'fancy pants code'!$E$71,IF(P47=7,'fancy pants code'!$E$72,IF(P47=8,'fancy pants code'!$E$73,0))))))))</f>
        <v>0</v>
      </c>
      <c r="AH47" s="131">
        <f>IF(Q47=1,'fancy pants code'!$E$66,IF(Q47=2,'fancy pants code'!$E$67,IF(Q47=3,'fancy pants code'!$E$68,IF(Q47=4,'fancy pants code'!$E$69,IF(Q47=5,'fancy pants code'!$E$70,IF(Q47=6,'fancy pants code'!$E$71,IF(Q47=7,'fancy pants code'!$E$72,IF(Q47=8,'fancy pants code'!$E$73,0))))))))</f>
        <v>0</v>
      </c>
      <c r="AI47" s="131">
        <f>IF(R47=1,'fancy pants code'!$E$66,IF(R47=2,'fancy pants code'!$E$67,IF(R47=3,'fancy pants code'!$E$68,IF(R47=4,'fancy pants code'!$E$69,IF(R47=5,'fancy pants code'!$E$70,IF(R47=6,'fancy pants code'!$E$71,IF(R47=7,'fancy pants code'!$E$72,IF(R47=8,'fancy pants code'!$E$73,0))))))))</f>
        <v>0</v>
      </c>
      <c r="AJ47" s="131">
        <f>IF(S47=1,'fancy pants code'!$E$66,IF(S47=2,'fancy pants code'!$E$67,IF(S47=3,'fancy pants code'!$E$68,IF(S47=4,'fancy pants code'!$E$69,IF(S47=5,'fancy pants code'!$E$70,IF(S47=6,'fancy pants code'!$E$71,IF(S47=7,'fancy pants code'!$E$72,IF(S47=8,'fancy pants code'!$E$73,0))))))))</f>
        <v>0</v>
      </c>
      <c r="AK47" s="140">
        <f t="shared" si="18"/>
        <v>0</v>
      </c>
    </row>
    <row r="48" spans="1:37" s="23" customFormat="1" x14ac:dyDescent="0.2">
      <c r="A48" s="49">
        <f t="shared" si="14"/>
        <v>7</v>
      </c>
      <c r="B48" s="103" t="str">
        <f t="shared" si="14"/>
        <v>d rider 7</v>
      </c>
      <c r="C48" s="211"/>
      <c r="D48" s="212"/>
      <c r="E48" s="212"/>
      <c r="F48" s="212"/>
      <c r="G48" s="212"/>
      <c r="H48" s="200">
        <f t="shared" si="15"/>
        <v>0</v>
      </c>
      <c r="I48" s="211"/>
      <c r="J48" s="212"/>
      <c r="K48" s="212"/>
      <c r="L48" s="212"/>
      <c r="M48" s="212"/>
      <c r="N48" s="200">
        <f t="shared" si="16"/>
        <v>0</v>
      </c>
      <c r="O48" s="211"/>
      <c r="P48" s="212"/>
      <c r="Q48" s="212"/>
      <c r="R48" s="212"/>
      <c r="S48" s="212"/>
      <c r="T48" s="200">
        <f t="shared" si="17"/>
        <v>0</v>
      </c>
      <c r="V48" s="129">
        <f>IF(C48=1,'fancy pants code'!$E$66,IF(C48=2,'fancy pants code'!$E$67,IF(C48=3,'fancy pants code'!$E$68,IF(C48=4,'fancy pants code'!$E$69,IF(C48=5,'fancy pants code'!$E$70,IF(C48=6,'fancy pants code'!$E$71,IF(C48=7,'fancy pants code'!$E$72,IF(C48=8,'fancy pants code'!$E$73,0))))))))</f>
        <v>0</v>
      </c>
      <c r="W48" s="129">
        <f>IF(D48=1,'fancy pants code'!$E$66,IF(D48=2,'fancy pants code'!$E$67,IF(D48=3,'fancy pants code'!$E$68,IF(D48=4,'fancy pants code'!$E$69,IF(D48=5,'fancy pants code'!$E$70,IF(D48=6,'fancy pants code'!$E$71,IF(D48=7,'fancy pants code'!$E$72,IF(D48=8,'fancy pants code'!$E$73,0))))))))</f>
        <v>0</v>
      </c>
      <c r="X48" s="129">
        <f>IF(E48=1,'fancy pants code'!$E$66,IF(E48=2,'fancy pants code'!$E$67,IF(E48=3,'fancy pants code'!$E$68,IF(E48=4,'fancy pants code'!$E$69,IF(E48=5,'fancy pants code'!$E$70,IF(E48=6,'fancy pants code'!$E$71,IF(E48=7,'fancy pants code'!$E$72,IF(E48=8,'fancy pants code'!$E$73,0))))))))</f>
        <v>0</v>
      </c>
      <c r="Y48" s="129">
        <f>IF(F48=1,'fancy pants code'!$E$66,IF(F48=2,'fancy pants code'!$E$67,IF(F48=3,'fancy pants code'!$E$68,IF(F48=4,'fancy pants code'!$E$69,IF(F48=5,'fancy pants code'!$E$70,IF(F48=6,'fancy pants code'!$E$71,IF(F48=7,'fancy pants code'!$E$72,IF(F48=8,'fancy pants code'!$E$73,0))))))))</f>
        <v>0</v>
      </c>
      <c r="Z48" s="129">
        <f>IF(G48=1,'fancy pants code'!$E$66,IF(G48=2,'fancy pants code'!$E$67,IF(G48=3,'fancy pants code'!$E$68,IF(G48=4,'fancy pants code'!$E$69,IF(G48=5,'fancy pants code'!$E$70,IF(G48=6,'fancy pants code'!$E$71,IF(G48=7,'fancy pants code'!$E$72,IF(G48=8,'fancy pants code'!$E$73,0))))))))</f>
        <v>0</v>
      </c>
      <c r="AA48" s="130">
        <f>IF(I48=1,'fancy pants code'!$E$66,IF(I48=2,'fancy pants code'!$E$67,IF(I48=3,'fancy pants code'!$E$68,IF(I48=4,'fancy pants code'!$E$69,IF(I48=5,'fancy pants code'!$E$70,IF(I48=6,'fancy pants code'!$E$71,IF(I48=7,'fancy pants code'!$E$72,IF(I48=8,'fancy pants code'!$E$73,0))))))))</f>
        <v>0</v>
      </c>
      <c r="AB48" s="130">
        <f>IF(J48=1,'fancy pants code'!$E$66,IF(J48=2,'fancy pants code'!$E$67,IF(J48=3,'fancy pants code'!$E$68,IF(J48=4,'fancy pants code'!$E$69,IF(J48=5,'fancy pants code'!$E$70,IF(J48=6,'fancy pants code'!$E$71,IF(J48=7,'fancy pants code'!$E$72,IF(J48=8,'fancy pants code'!$E$73,0))))))))</f>
        <v>0</v>
      </c>
      <c r="AC48" s="130">
        <f>IF(K48=1,'fancy pants code'!$E$66,IF(K48=2,'fancy pants code'!$E$67,IF(K48=3,'fancy pants code'!$E$68,IF(K48=4,'fancy pants code'!$E$69,IF(K48=5,'fancy pants code'!$E$70,IF(K48=6,'fancy pants code'!$E$71,IF(K48=7,'fancy pants code'!$E$72,IF(K48=8,'fancy pants code'!$E$73,0))))))))</f>
        <v>0</v>
      </c>
      <c r="AD48" s="130">
        <f>IF(L48=1,'fancy pants code'!$E$66,IF(L48=2,'fancy pants code'!$E$67,IF(L48=3,'fancy pants code'!$E$68,IF(L48=4,'fancy pants code'!$E$69,IF(L48=5,'fancy pants code'!$E$70,IF(L48=6,'fancy pants code'!$E$71,IF(L48=7,'fancy pants code'!$E$72,IF(L48=8,'fancy pants code'!$E$73,0))))))))</f>
        <v>0</v>
      </c>
      <c r="AE48" s="130">
        <f>IF(M48=1,'fancy pants code'!$E$66,IF(M48=2,'fancy pants code'!$E$67,IF(M48=3,'fancy pants code'!$E$68,IF(M48=4,'fancy pants code'!$E$69,IF(M48=5,'fancy pants code'!$E$70,IF(M48=6,'fancy pants code'!$E$71,IF(M48=7,'fancy pants code'!$E$72,IF(M48=8,'fancy pants code'!$E$73,0))))))))</f>
        <v>0</v>
      </c>
      <c r="AF48" s="131">
        <f>IF(O48=1,'fancy pants code'!$E$66,IF(O48=2,'fancy pants code'!$E$67,IF(O48=3,'fancy pants code'!$E$68,IF(O48=4,'fancy pants code'!$E$69,IF(O48=5,'fancy pants code'!$E$70,IF(O48=6,'fancy pants code'!$E$71,IF(O48=7,'fancy pants code'!$E$72,IF(O48=8,'fancy pants code'!$E$73,0))))))))</f>
        <v>0</v>
      </c>
      <c r="AG48" s="131">
        <f>IF(P48=1,'fancy pants code'!$E$66,IF(P48=2,'fancy pants code'!$E$67,IF(P48=3,'fancy pants code'!$E$68,IF(P48=4,'fancy pants code'!$E$69,IF(P48=5,'fancy pants code'!$E$70,IF(P48=6,'fancy pants code'!$E$71,IF(P48=7,'fancy pants code'!$E$72,IF(P48=8,'fancy pants code'!$E$73,0))))))))</f>
        <v>0</v>
      </c>
      <c r="AH48" s="131">
        <f>IF(Q48=1,'fancy pants code'!$E$66,IF(Q48=2,'fancy pants code'!$E$67,IF(Q48=3,'fancy pants code'!$E$68,IF(Q48=4,'fancy pants code'!$E$69,IF(Q48=5,'fancy pants code'!$E$70,IF(Q48=6,'fancy pants code'!$E$71,IF(Q48=7,'fancy pants code'!$E$72,IF(Q48=8,'fancy pants code'!$E$73,0))))))))</f>
        <v>0</v>
      </c>
      <c r="AI48" s="131">
        <f>IF(R48=1,'fancy pants code'!$E$66,IF(R48=2,'fancy pants code'!$E$67,IF(R48=3,'fancy pants code'!$E$68,IF(R48=4,'fancy pants code'!$E$69,IF(R48=5,'fancy pants code'!$E$70,IF(R48=6,'fancy pants code'!$E$71,IF(R48=7,'fancy pants code'!$E$72,IF(R48=8,'fancy pants code'!$E$73,0))))))))</f>
        <v>0</v>
      </c>
      <c r="AJ48" s="131">
        <f>IF(S48=1,'fancy pants code'!$E$66,IF(S48=2,'fancy pants code'!$E$67,IF(S48=3,'fancy pants code'!$E$68,IF(S48=4,'fancy pants code'!$E$69,IF(S48=5,'fancy pants code'!$E$70,IF(S48=6,'fancy pants code'!$E$71,IF(S48=7,'fancy pants code'!$E$72,IF(S48=8,'fancy pants code'!$E$73,0))))))))</f>
        <v>0</v>
      </c>
      <c r="AK48" s="140">
        <f t="shared" si="18"/>
        <v>0</v>
      </c>
    </row>
    <row r="49" spans="1:37" s="23" customFormat="1" x14ac:dyDescent="0.2">
      <c r="A49" s="49">
        <f t="shared" si="14"/>
        <v>8</v>
      </c>
      <c r="B49" s="103" t="str">
        <f t="shared" si="14"/>
        <v>d rider 8</v>
      </c>
      <c r="C49" s="211"/>
      <c r="D49" s="212"/>
      <c r="E49" s="212"/>
      <c r="F49" s="212"/>
      <c r="G49" s="212"/>
      <c r="H49" s="200">
        <f t="shared" si="15"/>
        <v>0</v>
      </c>
      <c r="I49" s="211"/>
      <c r="J49" s="212"/>
      <c r="K49" s="212"/>
      <c r="L49" s="212"/>
      <c r="M49" s="212"/>
      <c r="N49" s="200">
        <f t="shared" si="16"/>
        <v>0</v>
      </c>
      <c r="O49" s="211"/>
      <c r="P49" s="212"/>
      <c r="Q49" s="212"/>
      <c r="R49" s="212"/>
      <c r="S49" s="212"/>
      <c r="T49" s="200">
        <f t="shared" si="17"/>
        <v>0</v>
      </c>
      <c r="V49" s="129">
        <f>IF(C49=1,'fancy pants code'!$E$66,IF(C49=2,'fancy pants code'!$E$67,IF(C49=3,'fancy pants code'!$E$68,IF(C49=4,'fancy pants code'!$E$69,IF(C49=5,'fancy pants code'!$E$70,IF(C49=6,'fancy pants code'!$E$71,IF(C49=7,'fancy pants code'!$E$72,IF(C49=8,'fancy pants code'!$E$73,0))))))))</f>
        <v>0</v>
      </c>
      <c r="W49" s="129">
        <f>IF(D49=1,'fancy pants code'!$E$66,IF(D49=2,'fancy pants code'!$E$67,IF(D49=3,'fancy pants code'!$E$68,IF(D49=4,'fancy pants code'!$E$69,IF(D49=5,'fancy pants code'!$E$70,IF(D49=6,'fancy pants code'!$E$71,IF(D49=7,'fancy pants code'!$E$72,IF(D49=8,'fancy pants code'!$E$73,0))))))))</f>
        <v>0</v>
      </c>
      <c r="X49" s="129">
        <f>IF(E49=1,'fancy pants code'!$E$66,IF(E49=2,'fancy pants code'!$E$67,IF(E49=3,'fancy pants code'!$E$68,IF(E49=4,'fancy pants code'!$E$69,IF(E49=5,'fancy pants code'!$E$70,IF(E49=6,'fancy pants code'!$E$71,IF(E49=7,'fancy pants code'!$E$72,IF(E49=8,'fancy pants code'!$E$73,0))))))))</f>
        <v>0</v>
      </c>
      <c r="Y49" s="129">
        <f>IF(F49=1,'fancy pants code'!$E$66,IF(F49=2,'fancy pants code'!$E$67,IF(F49=3,'fancy pants code'!$E$68,IF(F49=4,'fancy pants code'!$E$69,IF(F49=5,'fancy pants code'!$E$70,IF(F49=6,'fancy pants code'!$E$71,IF(F49=7,'fancy pants code'!$E$72,IF(F49=8,'fancy pants code'!$E$73,0))))))))</f>
        <v>0</v>
      </c>
      <c r="Z49" s="129">
        <f>IF(G49=1,'fancy pants code'!$E$66,IF(G49=2,'fancy pants code'!$E$67,IF(G49=3,'fancy pants code'!$E$68,IF(G49=4,'fancy pants code'!$E$69,IF(G49=5,'fancy pants code'!$E$70,IF(G49=6,'fancy pants code'!$E$71,IF(G49=7,'fancy pants code'!$E$72,IF(G49=8,'fancy pants code'!$E$73,0))))))))</f>
        <v>0</v>
      </c>
      <c r="AA49" s="130">
        <f>IF(I49=1,'fancy pants code'!$E$66,IF(I49=2,'fancy pants code'!$E$67,IF(I49=3,'fancy pants code'!$E$68,IF(I49=4,'fancy pants code'!$E$69,IF(I49=5,'fancy pants code'!$E$70,IF(I49=6,'fancy pants code'!$E$71,IF(I49=7,'fancy pants code'!$E$72,IF(I49=8,'fancy pants code'!$E$73,0))))))))</f>
        <v>0</v>
      </c>
      <c r="AB49" s="130">
        <f>IF(J49=1,'fancy pants code'!$E$66,IF(J49=2,'fancy pants code'!$E$67,IF(J49=3,'fancy pants code'!$E$68,IF(J49=4,'fancy pants code'!$E$69,IF(J49=5,'fancy pants code'!$E$70,IF(J49=6,'fancy pants code'!$E$71,IF(J49=7,'fancy pants code'!$E$72,IF(J49=8,'fancy pants code'!$E$73,0))))))))</f>
        <v>0</v>
      </c>
      <c r="AC49" s="130">
        <f>IF(K49=1,'fancy pants code'!$E$66,IF(K49=2,'fancy pants code'!$E$67,IF(K49=3,'fancy pants code'!$E$68,IF(K49=4,'fancy pants code'!$E$69,IF(K49=5,'fancy pants code'!$E$70,IF(K49=6,'fancy pants code'!$E$71,IF(K49=7,'fancy pants code'!$E$72,IF(K49=8,'fancy pants code'!$E$73,0))))))))</f>
        <v>0</v>
      </c>
      <c r="AD49" s="130">
        <f>IF(L49=1,'fancy pants code'!$E$66,IF(L49=2,'fancy pants code'!$E$67,IF(L49=3,'fancy pants code'!$E$68,IF(L49=4,'fancy pants code'!$E$69,IF(L49=5,'fancy pants code'!$E$70,IF(L49=6,'fancy pants code'!$E$71,IF(L49=7,'fancy pants code'!$E$72,IF(L49=8,'fancy pants code'!$E$73,0))))))))</f>
        <v>0</v>
      </c>
      <c r="AE49" s="130">
        <f>IF(M49=1,'fancy pants code'!$E$66,IF(M49=2,'fancy pants code'!$E$67,IF(M49=3,'fancy pants code'!$E$68,IF(M49=4,'fancy pants code'!$E$69,IF(M49=5,'fancy pants code'!$E$70,IF(M49=6,'fancy pants code'!$E$71,IF(M49=7,'fancy pants code'!$E$72,IF(M49=8,'fancy pants code'!$E$73,0))))))))</f>
        <v>0</v>
      </c>
      <c r="AF49" s="131">
        <f>IF(O49=1,'fancy pants code'!$E$66,IF(O49=2,'fancy pants code'!$E$67,IF(O49=3,'fancy pants code'!$E$68,IF(O49=4,'fancy pants code'!$E$69,IF(O49=5,'fancy pants code'!$E$70,IF(O49=6,'fancy pants code'!$E$71,IF(O49=7,'fancy pants code'!$E$72,IF(O49=8,'fancy pants code'!$E$73,0))))))))</f>
        <v>0</v>
      </c>
      <c r="AG49" s="131">
        <f>IF(P49=1,'fancy pants code'!$E$66,IF(P49=2,'fancy pants code'!$E$67,IF(P49=3,'fancy pants code'!$E$68,IF(P49=4,'fancy pants code'!$E$69,IF(P49=5,'fancy pants code'!$E$70,IF(P49=6,'fancy pants code'!$E$71,IF(P49=7,'fancy pants code'!$E$72,IF(P49=8,'fancy pants code'!$E$73,0))))))))</f>
        <v>0</v>
      </c>
      <c r="AH49" s="131">
        <f>IF(Q49=1,'fancy pants code'!$E$66,IF(Q49=2,'fancy pants code'!$E$67,IF(Q49=3,'fancy pants code'!$E$68,IF(Q49=4,'fancy pants code'!$E$69,IF(Q49=5,'fancy pants code'!$E$70,IF(Q49=6,'fancy pants code'!$E$71,IF(Q49=7,'fancy pants code'!$E$72,IF(Q49=8,'fancy pants code'!$E$73,0))))))))</f>
        <v>0</v>
      </c>
      <c r="AI49" s="131">
        <f>IF(R49=1,'fancy pants code'!$E$66,IF(R49=2,'fancy pants code'!$E$67,IF(R49=3,'fancy pants code'!$E$68,IF(R49=4,'fancy pants code'!$E$69,IF(R49=5,'fancy pants code'!$E$70,IF(R49=6,'fancy pants code'!$E$71,IF(R49=7,'fancy pants code'!$E$72,IF(R49=8,'fancy pants code'!$E$73,0))))))))</f>
        <v>0</v>
      </c>
      <c r="AJ49" s="131">
        <f>IF(S49=1,'fancy pants code'!$E$66,IF(S49=2,'fancy pants code'!$E$67,IF(S49=3,'fancy pants code'!$E$68,IF(S49=4,'fancy pants code'!$E$69,IF(S49=5,'fancy pants code'!$E$70,IF(S49=6,'fancy pants code'!$E$71,IF(S49=7,'fancy pants code'!$E$72,IF(S49=8,'fancy pants code'!$E$73,0))))))))</f>
        <v>0</v>
      </c>
      <c r="AK49" s="140">
        <f t="shared" si="18"/>
        <v>0</v>
      </c>
    </row>
    <row r="50" spans="1:37" s="23" customFormat="1" x14ac:dyDescent="0.2">
      <c r="A50" s="49">
        <f t="shared" si="14"/>
        <v>9</v>
      </c>
      <c r="B50" s="103" t="str">
        <f t="shared" si="14"/>
        <v>d rider 9</v>
      </c>
      <c r="C50" s="211"/>
      <c r="D50" s="212"/>
      <c r="E50" s="212"/>
      <c r="F50" s="212"/>
      <c r="G50" s="212"/>
      <c r="H50" s="200">
        <f t="shared" si="15"/>
        <v>0</v>
      </c>
      <c r="I50" s="211"/>
      <c r="J50" s="212"/>
      <c r="K50" s="212"/>
      <c r="L50" s="212"/>
      <c r="M50" s="212"/>
      <c r="N50" s="200">
        <f t="shared" si="16"/>
        <v>0</v>
      </c>
      <c r="O50" s="211"/>
      <c r="P50" s="212"/>
      <c r="Q50" s="212"/>
      <c r="R50" s="212"/>
      <c r="S50" s="212"/>
      <c r="T50" s="200">
        <f t="shared" si="17"/>
        <v>0</v>
      </c>
      <c r="V50" s="129">
        <f>IF(C50=1,'fancy pants code'!$E$66,IF(C50=2,'fancy pants code'!$E$67,IF(C50=3,'fancy pants code'!$E$68,IF(C50=4,'fancy pants code'!$E$69,IF(C50=5,'fancy pants code'!$E$70,IF(C50=6,'fancy pants code'!$E$71,IF(C50=7,'fancy pants code'!$E$72,IF(C50=8,'fancy pants code'!$E$73,0))))))))</f>
        <v>0</v>
      </c>
      <c r="W50" s="129">
        <f>IF(D50=1,'fancy pants code'!$E$66,IF(D50=2,'fancy pants code'!$E$67,IF(D50=3,'fancy pants code'!$E$68,IF(D50=4,'fancy pants code'!$E$69,IF(D50=5,'fancy pants code'!$E$70,IF(D50=6,'fancy pants code'!$E$71,IF(D50=7,'fancy pants code'!$E$72,IF(D50=8,'fancy pants code'!$E$73,0))))))))</f>
        <v>0</v>
      </c>
      <c r="X50" s="129">
        <f>IF(E50=1,'fancy pants code'!$E$66,IF(E50=2,'fancy pants code'!$E$67,IF(E50=3,'fancy pants code'!$E$68,IF(E50=4,'fancy pants code'!$E$69,IF(E50=5,'fancy pants code'!$E$70,IF(E50=6,'fancy pants code'!$E$71,IF(E50=7,'fancy pants code'!$E$72,IF(E50=8,'fancy pants code'!$E$73,0))))))))</f>
        <v>0</v>
      </c>
      <c r="Y50" s="129">
        <f>IF(F50=1,'fancy pants code'!$E$66,IF(F50=2,'fancy pants code'!$E$67,IF(F50=3,'fancy pants code'!$E$68,IF(F50=4,'fancy pants code'!$E$69,IF(F50=5,'fancy pants code'!$E$70,IF(F50=6,'fancy pants code'!$E$71,IF(F50=7,'fancy pants code'!$E$72,IF(F50=8,'fancy pants code'!$E$73,0))))))))</f>
        <v>0</v>
      </c>
      <c r="Z50" s="129">
        <f>IF(G50=1,'fancy pants code'!$E$66,IF(G50=2,'fancy pants code'!$E$67,IF(G50=3,'fancy pants code'!$E$68,IF(G50=4,'fancy pants code'!$E$69,IF(G50=5,'fancy pants code'!$E$70,IF(G50=6,'fancy pants code'!$E$71,IF(G50=7,'fancy pants code'!$E$72,IF(G50=8,'fancy pants code'!$E$73,0))))))))</f>
        <v>0</v>
      </c>
      <c r="AA50" s="130">
        <f>IF(I50=1,'fancy pants code'!$E$66,IF(I50=2,'fancy pants code'!$E$67,IF(I50=3,'fancy pants code'!$E$68,IF(I50=4,'fancy pants code'!$E$69,IF(I50=5,'fancy pants code'!$E$70,IF(I50=6,'fancy pants code'!$E$71,IF(I50=7,'fancy pants code'!$E$72,IF(I50=8,'fancy pants code'!$E$73,0))))))))</f>
        <v>0</v>
      </c>
      <c r="AB50" s="130">
        <f>IF(J50=1,'fancy pants code'!$E$66,IF(J50=2,'fancy pants code'!$E$67,IF(J50=3,'fancy pants code'!$E$68,IF(J50=4,'fancy pants code'!$E$69,IF(J50=5,'fancy pants code'!$E$70,IF(J50=6,'fancy pants code'!$E$71,IF(J50=7,'fancy pants code'!$E$72,IF(J50=8,'fancy pants code'!$E$73,0))))))))</f>
        <v>0</v>
      </c>
      <c r="AC50" s="130">
        <f>IF(K50=1,'fancy pants code'!$E$66,IF(K50=2,'fancy pants code'!$E$67,IF(K50=3,'fancy pants code'!$E$68,IF(K50=4,'fancy pants code'!$E$69,IF(K50=5,'fancy pants code'!$E$70,IF(K50=6,'fancy pants code'!$E$71,IF(K50=7,'fancy pants code'!$E$72,IF(K50=8,'fancy pants code'!$E$73,0))))))))</f>
        <v>0</v>
      </c>
      <c r="AD50" s="130">
        <f>IF(L50=1,'fancy pants code'!$E$66,IF(L50=2,'fancy pants code'!$E$67,IF(L50=3,'fancy pants code'!$E$68,IF(L50=4,'fancy pants code'!$E$69,IF(L50=5,'fancy pants code'!$E$70,IF(L50=6,'fancy pants code'!$E$71,IF(L50=7,'fancy pants code'!$E$72,IF(L50=8,'fancy pants code'!$E$73,0))))))))</f>
        <v>0</v>
      </c>
      <c r="AE50" s="130">
        <f>IF(M50=1,'fancy pants code'!$E$66,IF(M50=2,'fancy pants code'!$E$67,IF(M50=3,'fancy pants code'!$E$68,IF(M50=4,'fancy pants code'!$E$69,IF(M50=5,'fancy pants code'!$E$70,IF(M50=6,'fancy pants code'!$E$71,IF(M50=7,'fancy pants code'!$E$72,IF(M50=8,'fancy pants code'!$E$73,0))))))))</f>
        <v>0</v>
      </c>
      <c r="AF50" s="131">
        <f>IF(O50=1,'fancy pants code'!$E$66,IF(O50=2,'fancy pants code'!$E$67,IF(O50=3,'fancy pants code'!$E$68,IF(O50=4,'fancy pants code'!$E$69,IF(O50=5,'fancy pants code'!$E$70,IF(O50=6,'fancy pants code'!$E$71,IF(O50=7,'fancy pants code'!$E$72,IF(O50=8,'fancy pants code'!$E$73,0))))))))</f>
        <v>0</v>
      </c>
      <c r="AG50" s="131">
        <f>IF(P50=1,'fancy pants code'!$E$66,IF(P50=2,'fancy pants code'!$E$67,IF(P50=3,'fancy pants code'!$E$68,IF(P50=4,'fancy pants code'!$E$69,IF(P50=5,'fancy pants code'!$E$70,IF(P50=6,'fancy pants code'!$E$71,IF(P50=7,'fancy pants code'!$E$72,IF(P50=8,'fancy pants code'!$E$73,0))))))))</f>
        <v>0</v>
      </c>
      <c r="AH50" s="131">
        <f>IF(Q50=1,'fancy pants code'!$E$66,IF(Q50=2,'fancy pants code'!$E$67,IF(Q50=3,'fancy pants code'!$E$68,IF(Q50=4,'fancy pants code'!$E$69,IF(Q50=5,'fancy pants code'!$E$70,IF(Q50=6,'fancy pants code'!$E$71,IF(Q50=7,'fancy pants code'!$E$72,IF(Q50=8,'fancy pants code'!$E$73,0))))))))</f>
        <v>0</v>
      </c>
      <c r="AI50" s="131">
        <f>IF(R50=1,'fancy pants code'!$E$66,IF(R50=2,'fancy pants code'!$E$67,IF(R50=3,'fancy pants code'!$E$68,IF(R50=4,'fancy pants code'!$E$69,IF(R50=5,'fancy pants code'!$E$70,IF(R50=6,'fancy pants code'!$E$71,IF(R50=7,'fancy pants code'!$E$72,IF(R50=8,'fancy pants code'!$E$73,0))))))))</f>
        <v>0</v>
      </c>
      <c r="AJ50" s="131">
        <f>IF(S50=1,'fancy pants code'!$E$66,IF(S50=2,'fancy pants code'!$E$67,IF(S50=3,'fancy pants code'!$E$68,IF(S50=4,'fancy pants code'!$E$69,IF(S50=5,'fancy pants code'!$E$70,IF(S50=6,'fancy pants code'!$E$71,IF(S50=7,'fancy pants code'!$E$72,IF(S50=8,'fancy pants code'!$E$73,0))))))))</f>
        <v>0</v>
      </c>
      <c r="AK50" s="140">
        <f t="shared" si="18"/>
        <v>0</v>
      </c>
    </row>
    <row r="51" spans="1:37" s="23" customFormat="1" x14ac:dyDescent="0.2">
      <c r="A51" s="49">
        <f t="shared" si="14"/>
        <v>10</v>
      </c>
      <c r="B51" s="103" t="str">
        <f t="shared" si="14"/>
        <v>d rider 10</v>
      </c>
      <c r="C51" s="211"/>
      <c r="D51" s="212"/>
      <c r="E51" s="212"/>
      <c r="F51" s="212"/>
      <c r="G51" s="212"/>
      <c r="H51" s="200">
        <f t="shared" si="15"/>
        <v>0</v>
      </c>
      <c r="I51" s="211"/>
      <c r="J51" s="212"/>
      <c r="K51" s="212"/>
      <c r="L51" s="212"/>
      <c r="M51" s="212"/>
      <c r="N51" s="200">
        <f t="shared" si="16"/>
        <v>0</v>
      </c>
      <c r="O51" s="211"/>
      <c r="P51" s="212"/>
      <c r="Q51" s="212"/>
      <c r="R51" s="212"/>
      <c r="S51" s="212"/>
      <c r="T51" s="200">
        <f t="shared" si="17"/>
        <v>0</v>
      </c>
      <c r="V51" s="129">
        <f>IF(C51=1,'fancy pants code'!$E$66,IF(C51=2,'fancy pants code'!$E$67,IF(C51=3,'fancy pants code'!$E$68,IF(C51=4,'fancy pants code'!$E$69,IF(C51=5,'fancy pants code'!$E$70,IF(C51=6,'fancy pants code'!$E$71,IF(C51=7,'fancy pants code'!$E$72,IF(C51=8,'fancy pants code'!$E$73,0))))))))</f>
        <v>0</v>
      </c>
      <c r="W51" s="129">
        <f>IF(D51=1,'fancy pants code'!$E$66,IF(D51=2,'fancy pants code'!$E$67,IF(D51=3,'fancy pants code'!$E$68,IF(D51=4,'fancy pants code'!$E$69,IF(D51=5,'fancy pants code'!$E$70,IF(D51=6,'fancy pants code'!$E$71,IF(D51=7,'fancy pants code'!$E$72,IF(D51=8,'fancy pants code'!$E$73,0))))))))</f>
        <v>0</v>
      </c>
      <c r="X51" s="129">
        <f>IF(E51=1,'fancy pants code'!$E$66,IF(E51=2,'fancy pants code'!$E$67,IF(E51=3,'fancy pants code'!$E$68,IF(E51=4,'fancy pants code'!$E$69,IF(E51=5,'fancy pants code'!$E$70,IF(E51=6,'fancy pants code'!$E$71,IF(E51=7,'fancy pants code'!$E$72,IF(E51=8,'fancy pants code'!$E$73,0))))))))</f>
        <v>0</v>
      </c>
      <c r="Y51" s="129">
        <f>IF(F51=1,'fancy pants code'!$E$66,IF(F51=2,'fancy pants code'!$E$67,IF(F51=3,'fancy pants code'!$E$68,IF(F51=4,'fancy pants code'!$E$69,IF(F51=5,'fancy pants code'!$E$70,IF(F51=6,'fancy pants code'!$E$71,IF(F51=7,'fancy pants code'!$E$72,IF(F51=8,'fancy pants code'!$E$73,0))))))))</f>
        <v>0</v>
      </c>
      <c r="Z51" s="129">
        <f>IF(G51=1,'fancy pants code'!$E$66,IF(G51=2,'fancy pants code'!$E$67,IF(G51=3,'fancy pants code'!$E$68,IF(G51=4,'fancy pants code'!$E$69,IF(G51=5,'fancy pants code'!$E$70,IF(G51=6,'fancy pants code'!$E$71,IF(G51=7,'fancy pants code'!$E$72,IF(G51=8,'fancy pants code'!$E$73,0))))))))</f>
        <v>0</v>
      </c>
      <c r="AA51" s="130">
        <f>IF(I51=1,'fancy pants code'!$E$66,IF(I51=2,'fancy pants code'!$E$67,IF(I51=3,'fancy pants code'!$E$68,IF(I51=4,'fancy pants code'!$E$69,IF(I51=5,'fancy pants code'!$E$70,IF(I51=6,'fancy pants code'!$E$71,IF(I51=7,'fancy pants code'!$E$72,IF(I51=8,'fancy pants code'!$E$73,0))))))))</f>
        <v>0</v>
      </c>
      <c r="AB51" s="130">
        <f>IF(J51=1,'fancy pants code'!$E$66,IF(J51=2,'fancy pants code'!$E$67,IF(J51=3,'fancy pants code'!$E$68,IF(J51=4,'fancy pants code'!$E$69,IF(J51=5,'fancy pants code'!$E$70,IF(J51=6,'fancy pants code'!$E$71,IF(J51=7,'fancy pants code'!$E$72,IF(J51=8,'fancy pants code'!$E$73,0))))))))</f>
        <v>0</v>
      </c>
      <c r="AC51" s="130">
        <f>IF(K51=1,'fancy pants code'!$E$66,IF(K51=2,'fancy pants code'!$E$67,IF(K51=3,'fancy pants code'!$E$68,IF(K51=4,'fancy pants code'!$E$69,IF(K51=5,'fancy pants code'!$E$70,IF(K51=6,'fancy pants code'!$E$71,IF(K51=7,'fancy pants code'!$E$72,IF(K51=8,'fancy pants code'!$E$73,0))))))))</f>
        <v>0</v>
      </c>
      <c r="AD51" s="130">
        <f>IF(L51=1,'fancy pants code'!$E$66,IF(L51=2,'fancy pants code'!$E$67,IF(L51=3,'fancy pants code'!$E$68,IF(L51=4,'fancy pants code'!$E$69,IF(L51=5,'fancy pants code'!$E$70,IF(L51=6,'fancy pants code'!$E$71,IF(L51=7,'fancy pants code'!$E$72,IF(L51=8,'fancy pants code'!$E$73,0))))))))</f>
        <v>0</v>
      </c>
      <c r="AE51" s="130">
        <f>IF(M51=1,'fancy pants code'!$E$66,IF(M51=2,'fancy pants code'!$E$67,IF(M51=3,'fancy pants code'!$E$68,IF(M51=4,'fancy pants code'!$E$69,IF(M51=5,'fancy pants code'!$E$70,IF(M51=6,'fancy pants code'!$E$71,IF(M51=7,'fancy pants code'!$E$72,IF(M51=8,'fancy pants code'!$E$73,0))))))))</f>
        <v>0</v>
      </c>
      <c r="AF51" s="131">
        <f>IF(O51=1,'fancy pants code'!$E$66,IF(O51=2,'fancy pants code'!$E$67,IF(O51=3,'fancy pants code'!$E$68,IF(O51=4,'fancy pants code'!$E$69,IF(O51=5,'fancy pants code'!$E$70,IF(O51=6,'fancy pants code'!$E$71,IF(O51=7,'fancy pants code'!$E$72,IF(O51=8,'fancy pants code'!$E$73,0))))))))</f>
        <v>0</v>
      </c>
      <c r="AG51" s="131">
        <f>IF(P51=1,'fancy pants code'!$E$66,IF(P51=2,'fancy pants code'!$E$67,IF(P51=3,'fancy pants code'!$E$68,IF(P51=4,'fancy pants code'!$E$69,IF(P51=5,'fancy pants code'!$E$70,IF(P51=6,'fancy pants code'!$E$71,IF(P51=7,'fancy pants code'!$E$72,IF(P51=8,'fancy pants code'!$E$73,0))))))))</f>
        <v>0</v>
      </c>
      <c r="AH51" s="131">
        <f>IF(Q51=1,'fancy pants code'!$E$66,IF(Q51=2,'fancy pants code'!$E$67,IF(Q51=3,'fancy pants code'!$E$68,IF(Q51=4,'fancy pants code'!$E$69,IF(Q51=5,'fancy pants code'!$E$70,IF(Q51=6,'fancy pants code'!$E$71,IF(Q51=7,'fancy pants code'!$E$72,IF(Q51=8,'fancy pants code'!$E$73,0))))))))</f>
        <v>0</v>
      </c>
      <c r="AI51" s="131">
        <f>IF(R51=1,'fancy pants code'!$E$66,IF(R51=2,'fancy pants code'!$E$67,IF(R51=3,'fancy pants code'!$E$68,IF(R51=4,'fancy pants code'!$E$69,IF(R51=5,'fancy pants code'!$E$70,IF(R51=6,'fancy pants code'!$E$71,IF(R51=7,'fancy pants code'!$E$72,IF(R51=8,'fancy pants code'!$E$73,0))))))))</f>
        <v>0</v>
      </c>
      <c r="AJ51" s="131">
        <f>IF(S51=1,'fancy pants code'!$E$66,IF(S51=2,'fancy pants code'!$E$67,IF(S51=3,'fancy pants code'!$E$68,IF(S51=4,'fancy pants code'!$E$69,IF(S51=5,'fancy pants code'!$E$70,IF(S51=6,'fancy pants code'!$E$71,IF(S51=7,'fancy pants code'!$E$72,IF(S51=8,'fancy pants code'!$E$73,0))))))))</f>
        <v>0</v>
      </c>
      <c r="AK51" s="140">
        <f t="shared" si="18"/>
        <v>0</v>
      </c>
    </row>
    <row r="52" spans="1:37" s="23" customFormat="1" x14ac:dyDescent="0.2">
      <c r="A52" s="49">
        <f t="shared" si="14"/>
        <v>11</v>
      </c>
      <c r="B52" s="103" t="str">
        <f t="shared" si="14"/>
        <v>d rider 11</v>
      </c>
      <c r="C52" s="211"/>
      <c r="D52" s="212"/>
      <c r="E52" s="212"/>
      <c r="F52" s="212"/>
      <c r="G52" s="212"/>
      <c r="H52" s="200">
        <f t="shared" si="15"/>
        <v>0</v>
      </c>
      <c r="I52" s="211"/>
      <c r="J52" s="212"/>
      <c r="K52" s="212"/>
      <c r="L52" s="212"/>
      <c r="M52" s="212"/>
      <c r="N52" s="200">
        <f t="shared" si="16"/>
        <v>0</v>
      </c>
      <c r="O52" s="211"/>
      <c r="P52" s="212"/>
      <c r="Q52" s="212"/>
      <c r="R52" s="212"/>
      <c r="S52" s="212"/>
      <c r="T52" s="200">
        <f t="shared" si="17"/>
        <v>0</v>
      </c>
      <c r="V52" s="129">
        <f>IF(C52=1,'fancy pants code'!$E$66,IF(C52=2,'fancy pants code'!$E$67,IF(C52=3,'fancy pants code'!$E$68,IF(C52=4,'fancy pants code'!$E$69,IF(C52=5,'fancy pants code'!$E$70,IF(C52=6,'fancy pants code'!$E$71,IF(C52=7,'fancy pants code'!$E$72,IF(C52=8,'fancy pants code'!$E$73,0))))))))</f>
        <v>0</v>
      </c>
      <c r="W52" s="129">
        <f>IF(D52=1,'fancy pants code'!$E$66,IF(D52=2,'fancy pants code'!$E$67,IF(D52=3,'fancy pants code'!$E$68,IF(D52=4,'fancy pants code'!$E$69,IF(D52=5,'fancy pants code'!$E$70,IF(D52=6,'fancy pants code'!$E$71,IF(D52=7,'fancy pants code'!$E$72,IF(D52=8,'fancy pants code'!$E$73,0))))))))</f>
        <v>0</v>
      </c>
      <c r="X52" s="129">
        <f>IF(E52=1,'fancy pants code'!$E$66,IF(E52=2,'fancy pants code'!$E$67,IF(E52=3,'fancy pants code'!$E$68,IF(E52=4,'fancy pants code'!$E$69,IF(E52=5,'fancy pants code'!$E$70,IF(E52=6,'fancy pants code'!$E$71,IF(E52=7,'fancy pants code'!$E$72,IF(E52=8,'fancy pants code'!$E$73,0))))))))</f>
        <v>0</v>
      </c>
      <c r="Y52" s="129">
        <f>IF(F52=1,'fancy pants code'!$E$66,IF(F52=2,'fancy pants code'!$E$67,IF(F52=3,'fancy pants code'!$E$68,IF(F52=4,'fancy pants code'!$E$69,IF(F52=5,'fancy pants code'!$E$70,IF(F52=6,'fancy pants code'!$E$71,IF(F52=7,'fancy pants code'!$E$72,IF(F52=8,'fancy pants code'!$E$73,0))))))))</f>
        <v>0</v>
      </c>
      <c r="Z52" s="129">
        <f>IF(G52=1,'fancy pants code'!$E$66,IF(G52=2,'fancy pants code'!$E$67,IF(G52=3,'fancy pants code'!$E$68,IF(G52=4,'fancy pants code'!$E$69,IF(G52=5,'fancy pants code'!$E$70,IF(G52=6,'fancy pants code'!$E$71,IF(G52=7,'fancy pants code'!$E$72,IF(G52=8,'fancy pants code'!$E$73,0))))))))</f>
        <v>0</v>
      </c>
      <c r="AA52" s="130">
        <f>IF(I52=1,'fancy pants code'!$E$66,IF(I52=2,'fancy pants code'!$E$67,IF(I52=3,'fancy pants code'!$E$68,IF(I52=4,'fancy pants code'!$E$69,IF(I52=5,'fancy pants code'!$E$70,IF(I52=6,'fancy pants code'!$E$71,IF(I52=7,'fancy pants code'!$E$72,IF(I52=8,'fancy pants code'!$E$73,0))))))))</f>
        <v>0</v>
      </c>
      <c r="AB52" s="130">
        <f>IF(J52=1,'fancy pants code'!$E$66,IF(J52=2,'fancy pants code'!$E$67,IF(J52=3,'fancy pants code'!$E$68,IF(J52=4,'fancy pants code'!$E$69,IF(J52=5,'fancy pants code'!$E$70,IF(J52=6,'fancy pants code'!$E$71,IF(J52=7,'fancy pants code'!$E$72,IF(J52=8,'fancy pants code'!$E$73,0))))))))</f>
        <v>0</v>
      </c>
      <c r="AC52" s="130">
        <f>IF(K52=1,'fancy pants code'!$E$66,IF(K52=2,'fancy pants code'!$E$67,IF(K52=3,'fancy pants code'!$E$68,IF(K52=4,'fancy pants code'!$E$69,IF(K52=5,'fancy pants code'!$E$70,IF(K52=6,'fancy pants code'!$E$71,IF(K52=7,'fancy pants code'!$E$72,IF(K52=8,'fancy pants code'!$E$73,0))))))))</f>
        <v>0</v>
      </c>
      <c r="AD52" s="130">
        <f>IF(L52=1,'fancy pants code'!$E$66,IF(L52=2,'fancy pants code'!$E$67,IF(L52=3,'fancy pants code'!$E$68,IF(L52=4,'fancy pants code'!$E$69,IF(L52=5,'fancy pants code'!$E$70,IF(L52=6,'fancy pants code'!$E$71,IF(L52=7,'fancy pants code'!$E$72,IF(L52=8,'fancy pants code'!$E$73,0))))))))</f>
        <v>0</v>
      </c>
      <c r="AE52" s="130">
        <f>IF(M52=1,'fancy pants code'!$E$66,IF(M52=2,'fancy pants code'!$E$67,IF(M52=3,'fancy pants code'!$E$68,IF(M52=4,'fancy pants code'!$E$69,IF(M52=5,'fancy pants code'!$E$70,IF(M52=6,'fancy pants code'!$E$71,IF(M52=7,'fancy pants code'!$E$72,IF(M52=8,'fancy pants code'!$E$73,0))))))))</f>
        <v>0</v>
      </c>
      <c r="AF52" s="131">
        <f>IF(O52=1,'fancy pants code'!$E$66,IF(O52=2,'fancy pants code'!$E$67,IF(O52=3,'fancy pants code'!$E$68,IF(O52=4,'fancy pants code'!$E$69,IF(O52=5,'fancy pants code'!$E$70,IF(O52=6,'fancy pants code'!$E$71,IF(O52=7,'fancy pants code'!$E$72,IF(O52=8,'fancy pants code'!$E$73,0))))))))</f>
        <v>0</v>
      </c>
      <c r="AG52" s="131">
        <f>IF(P52=1,'fancy pants code'!$E$66,IF(P52=2,'fancy pants code'!$E$67,IF(P52=3,'fancy pants code'!$E$68,IF(P52=4,'fancy pants code'!$E$69,IF(P52=5,'fancy pants code'!$E$70,IF(P52=6,'fancy pants code'!$E$71,IF(P52=7,'fancy pants code'!$E$72,IF(P52=8,'fancy pants code'!$E$73,0))))))))</f>
        <v>0</v>
      </c>
      <c r="AH52" s="131">
        <f>IF(Q52=1,'fancy pants code'!$E$66,IF(Q52=2,'fancy pants code'!$E$67,IF(Q52=3,'fancy pants code'!$E$68,IF(Q52=4,'fancy pants code'!$E$69,IF(Q52=5,'fancy pants code'!$E$70,IF(Q52=6,'fancy pants code'!$E$71,IF(Q52=7,'fancy pants code'!$E$72,IF(Q52=8,'fancy pants code'!$E$73,0))))))))</f>
        <v>0</v>
      </c>
      <c r="AI52" s="131">
        <f>IF(R52=1,'fancy pants code'!$E$66,IF(R52=2,'fancy pants code'!$E$67,IF(R52=3,'fancy pants code'!$E$68,IF(R52=4,'fancy pants code'!$E$69,IF(R52=5,'fancy pants code'!$E$70,IF(R52=6,'fancy pants code'!$E$71,IF(R52=7,'fancy pants code'!$E$72,IF(R52=8,'fancy pants code'!$E$73,0))))))))</f>
        <v>0</v>
      </c>
      <c r="AJ52" s="131">
        <f>IF(S52=1,'fancy pants code'!$E$66,IF(S52=2,'fancy pants code'!$E$67,IF(S52=3,'fancy pants code'!$E$68,IF(S52=4,'fancy pants code'!$E$69,IF(S52=5,'fancy pants code'!$E$70,IF(S52=6,'fancy pants code'!$E$71,IF(S52=7,'fancy pants code'!$E$72,IF(S52=8,'fancy pants code'!$E$73,0))))))))</f>
        <v>0</v>
      </c>
      <c r="AK52" s="140">
        <f t="shared" si="18"/>
        <v>0</v>
      </c>
    </row>
    <row r="53" spans="1:37" s="23" customFormat="1" x14ac:dyDescent="0.2">
      <c r="A53" s="49">
        <f t="shared" si="14"/>
        <v>12</v>
      </c>
      <c r="B53" s="103" t="str">
        <f t="shared" si="14"/>
        <v>d rider 12</v>
      </c>
      <c r="C53" s="211"/>
      <c r="D53" s="212"/>
      <c r="E53" s="212"/>
      <c r="F53" s="212"/>
      <c r="G53" s="212"/>
      <c r="H53" s="200">
        <f t="shared" si="15"/>
        <v>0</v>
      </c>
      <c r="I53" s="211"/>
      <c r="J53" s="212"/>
      <c r="K53" s="212"/>
      <c r="L53" s="212"/>
      <c r="M53" s="212"/>
      <c r="N53" s="200">
        <f t="shared" si="16"/>
        <v>0</v>
      </c>
      <c r="O53" s="211"/>
      <c r="P53" s="212"/>
      <c r="Q53" s="212"/>
      <c r="R53" s="212"/>
      <c r="S53" s="212"/>
      <c r="T53" s="200">
        <f t="shared" si="17"/>
        <v>0</v>
      </c>
      <c r="V53" s="129">
        <f>IF(C53=1,'fancy pants code'!$E$66,IF(C53=2,'fancy pants code'!$E$67,IF(C53=3,'fancy pants code'!$E$68,IF(C53=4,'fancy pants code'!$E$69,IF(C53=5,'fancy pants code'!$E$70,IF(C53=6,'fancy pants code'!$E$71,IF(C53=7,'fancy pants code'!$E$72,IF(C53=8,'fancy pants code'!$E$73,0))))))))</f>
        <v>0</v>
      </c>
      <c r="W53" s="129">
        <f>IF(D53=1,'fancy pants code'!$E$66,IF(D53=2,'fancy pants code'!$E$67,IF(D53=3,'fancy pants code'!$E$68,IF(D53=4,'fancy pants code'!$E$69,IF(D53=5,'fancy pants code'!$E$70,IF(D53=6,'fancy pants code'!$E$71,IF(D53=7,'fancy pants code'!$E$72,IF(D53=8,'fancy pants code'!$E$73,0))))))))</f>
        <v>0</v>
      </c>
      <c r="X53" s="129">
        <f>IF(E53=1,'fancy pants code'!$E$66,IF(E53=2,'fancy pants code'!$E$67,IF(E53=3,'fancy pants code'!$E$68,IF(E53=4,'fancy pants code'!$E$69,IF(E53=5,'fancy pants code'!$E$70,IF(E53=6,'fancy pants code'!$E$71,IF(E53=7,'fancy pants code'!$E$72,IF(E53=8,'fancy pants code'!$E$73,0))))))))</f>
        <v>0</v>
      </c>
      <c r="Y53" s="129">
        <f>IF(F53=1,'fancy pants code'!$E$66,IF(F53=2,'fancy pants code'!$E$67,IF(F53=3,'fancy pants code'!$E$68,IF(F53=4,'fancy pants code'!$E$69,IF(F53=5,'fancy pants code'!$E$70,IF(F53=6,'fancy pants code'!$E$71,IF(F53=7,'fancy pants code'!$E$72,IF(F53=8,'fancy pants code'!$E$73,0))))))))</f>
        <v>0</v>
      </c>
      <c r="Z53" s="129">
        <f>IF(G53=1,'fancy pants code'!$E$66,IF(G53=2,'fancy pants code'!$E$67,IF(G53=3,'fancy pants code'!$E$68,IF(G53=4,'fancy pants code'!$E$69,IF(G53=5,'fancy pants code'!$E$70,IF(G53=6,'fancy pants code'!$E$71,IF(G53=7,'fancy pants code'!$E$72,IF(G53=8,'fancy pants code'!$E$73,0))))))))</f>
        <v>0</v>
      </c>
      <c r="AA53" s="130">
        <f>IF(I53=1,'fancy pants code'!$E$66,IF(I53=2,'fancy pants code'!$E$67,IF(I53=3,'fancy pants code'!$E$68,IF(I53=4,'fancy pants code'!$E$69,IF(I53=5,'fancy pants code'!$E$70,IF(I53=6,'fancy pants code'!$E$71,IF(I53=7,'fancy pants code'!$E$72,IF(I53=8,'fancy pants code'!$E$73,0))))))))</f>
        <v>0</v>
      </c>
      <c r="AB53" s="130">
        <f>IF(J53=1,'fancy pants code'!$E$66,IF(J53=2,'fancy pants code'!$E$67,IF(J53=3,'fancy pants code'!$E$68,IF(J53=4,'fancy pants code'!$E$69,IF(J53=5,'fancy pants code'!$E$70,IF(J53=6,'fancy pants code'!$E$71,IF(J53=7,'fancy pants code'!$E$72,IF(J53=8,'fancy pants code'!$E$73,0))))))))</f>
        <v>0</v>
      </c>
      <c r="AC53" s="130">
        <f>IF(K53=1,'fancy pants code'!$E$66,IF(K53=2,'fancy pants code'!$E$67,IF(K53=3,'fancy pants code'!$E$68,IF(K53=4,'fancy pants code'!$E$69,IF(K53=5,'fancy pants code'!$E$70,IF(K53=6,'fancy pants code'!$E$71,IF(K53=7,'fancy pants code'!$E$72,IF(K53=8,'fancy pants code'!$E$73,0))))))))</f>
        <v>0</v>
      </c>
      <c r="AD53" s="130">
        <f>IF(L53=1,'fancy pants code'!$E$66,IF(L53=2,'fancy pants code'!$E$67,IF(L53=3,'fancy pants code'!$E$68,IF(L53=4,'fancy pants code'!$E$69,IF(L53=5,'fancy pants code'!$E$70,IF(L53=6,'fancy pants code'!$E$71,IF(L53=7,'fancy pants code'!$E$72,IF(L53=8,'fancy pants code'!$E$73,0))))))))</f>
        <v>0</v>
      </c>
      <c r="AE53" s="130">
        <f>IF(M53=1,'fancy pants code'!$E$66,IF(M53=2,'fancy pants code'!$E$67,IF(M53=3,'fancy pants code'!$E$68,IF(M53=4,'fancy pants code'!$E$69,IF(M53=5,'fancy pants code'!$E$70,IF(M53=6,'fancy pants code'!$E$71,IF(M53=7,'fancy pants code'!$E$72,IF(M53=8,'fancy pants code'!$E$73,0))))))))</f>
        <v>0</v>
      </c>
      <c r="AF53" s="131">
        <f>IF(O53=1,'fancy pants code'!$E$66,IF(O53=2,'fancy pants code'!$E$67,IF(O53=3,'fancy pants code'!$E$68,IF(O53=4,'fancy pants code'!$E$69,IF(O53=5,'fancy pants code'!$E$70,IF(O53=6,'fancy pants code'!$E$71,IF(O53=7,'fancy pants code'!$E$72,IF(O53=8,'fancy pants code'!$E$73,0))))))))</f>
        <v>0</v>
      </c>
      <c r="AG53" s="131">
        <f>IF(P53=1,'fancy pants code'!$E$66,IF(P53=2,'fancy pants code'!$E$67,IF(P53=3,'fancy pants code'!$E$68,IF(P53=4,'fancy pants code'!$E$69,IF(P53=5,'fancy pants code'!$E$70,IF(P53=6,'fancy pants code'!$E$71,IF(P53=7,'fancy pants code'!$E$72,IF(P53=8,'fancy pants code'!$E$73,0))))))))</f>
        <v>0</v>
      </c>
      <c r="AH53" s="131">
        <f>IF(Q53=1,'fancy pants code'!$E$66,IF(Q53=2,'fancy pants code'!$E$67,IF(Q53=3,'fancy pants code'!$E$68,IF(Q53=4,'fancy pants code'!$E$69,IF(Q53=5,'fancy pants code'!$E$70,IF(Q53=6,'fancy pants code'!$E$71,IF(Q53=7,'fancy pants code'!$E$72,IF(Q53=8,'fancy pants code'!$E$73,0))))))))</f>
        <v>0</v>
      </c>
      <c r="AI53" s="131">
        <f>IF(R53=1,'fancy pants code'!$E$66,IF(R53=2,'fancy pants code'!$E$67,IF(R53=3,'fancy pants code'!$E$68,IF(R53=4,'fancy pants code'!$E$69,IF(R53=5,'fancy pants code'!$E$70,IF(R53=6,'fancy pants code'!$E$71,IF(R53=7,'fancy pants code'!$E$72,IF(R53=8,'fancy pants code'!$E$73,0))))))))</f>
        <v>0</v>
      </c>
      <c r="AJ53" s="131">
        <f>IF(S53=1,'fancy pants code'!$E$66,IF(S53=2,'fancy pants code'!$E$67,IF(S53=3,'fancy pants code'!$E$68,IF(S53=4,'fancy pants code'!$E$69,IF(S53=5,'fancy pants code'!$E$70,IF(S53=6,'fancy pants code'!$E$71,IF(S53=7,'fancy pants code'!$E$72,IF(S53=8,'fancy pants code'!$E$73,0))))))))</f>
        <v>0</v>
      </c>
      <c r="AK53" s="140">
        <f t="shared" si="18"/>
        <v>0</v>
      </c>
    </row>
    <row r="54" spans="1:37" s="23" customFormat="1" x14ac:dyDescent="0.2">
      <c r="A54" s="49">
        <f t="shared" si="14"/>
        <v>13</v>
      </c>
      <c r="B54" s="103" t="str">
        <f t="shared" si="14"/>
        <v>d rider 13</v>
      </c>
      <c r="C54" s="211"/>
      <c r="D54" s="212"/>
      <c r="E54" s="212"/>
      <c r="F54" s="212"/>
      <c r="G54" s="212"/>
      <c r="H54" s="200">
        <f t="shared" si="15"/>
        <v>0</v>
      </c>
      <c r="I54" s="211"/>
      <c r="J54" s="212"/>
      <c r="K54" s="212"/>
      <c r="L54" s="212"/>
      <c r="M54" s="212"/>
      <c r="N54" s="200">
        <f t="shared" si="16"/>
        <v>0</v>
      </c>
      <c r="O54" s="211"/>
      <c r="P54" s="212"/>
      <c r="Q54" s="212"/>
      <c r="R54" s="212"/>
      <c r="S54" s="212"/>
      <c r="T54" s="200">
        <f t="shared" si="17"/>
        <v>0</v>
      </c>
      <c r="V54" s="129">
        <f>IF(C54=1,'fancy pants code'!$E$66,IF(C54=2,'fancy pants code'!$E$67,IF(C54=3,'fancy pants code'!$E$68,IF(C54=4,'fancy pants code'!$E$69,IF(C54=5,'fancy pants code'!$E$70,IF(C54=6,'fancy pants code'!$E$71,IF(C54=7,'fancy pants code'!$E$72,IF(C54=8,'fancy pants code'!$E$73,0))))))))</f>
        <v>0</v>
      </c>
      <c r="W54" s="129">
        <f>IF(D54=1,'fancy pants code'!$E$66,IF(D54=2,'fancy pants code'!$E$67,IF(D54=3,'fancy pants code'!$E$68,IF(D54=4,'fancy pants code'!$E$69,IF(D54=5,'fancy pants code'!$E$70,IF(D54=6,'fancy pants code'!$E$71,IF(D54=7,'fancy pants code'!$E$72,IF(D54=8,'fancy pants code'!$E$73,0))))))))</f>
        <v>0</v>
      </c>
      <c r="X54" s="129">
        <f>IF(E54=1,'fancy pants code'!$E$66,IF(E54=2,'fancy pants code'!$E$67,IF(E54=3,'fancy pants code'!$E$68,IF(E54=4,'fancy pants code'!$E$69,IF(E54=5,'fancy pants code'!$E$70,IF(E54=6,'fancy pants code'!$E$71,IF(E54=7,'fancy pants code'!$E$72,IF(E54=8,'fancy pants code'!$E$73,0))))))))</f>
        <v>0</v>
      </c>
      <c r="Y54" s="129">
        <f>IF(F54=1,'fancy pants code'!$E$66,IF(F54=2,'fancy pants code'!$E$67,IF(F54=3,'fancy pants code'!$E$68,IF(F54=4,'fancy pants code'!$E$69,IF(F54=5,'fancy pants code'!$E$70,IF(F54=6,'fancy pants code'!$E$71,IF(F54=7,'fancy pants code'!$E$72,IF(F54=8,'fancy pants code'!$E$73,0))))))))</f>
        <v>0</v>
      </c>
      <c r="Z54" s="129">
        <f>IF(G54=1,'fancy pants code'!$E$66,IF(G54=2,'fancy pants code'!$E$67,IF(G54=3,'fancy pants code'!$E$68,IF(G54=4,'fancy pants code'!$E$69,IF(G54=5,'fancy pants code'!$E$70,IF(G54=6,'fancy pants code'!$E$71,IF(G54=7,'fancy pants code'!$E$72,IF(G54=8,'fancy pants code'!$E$73,0))))))))</f>
        <v>0</v>
      </c>
      <c r="AA54" s="130">
        <f>IF(I54=1,'fancy pants code'!$E$66,IF(I54=2,'fancy pants code'!$E$67,IF(I54=3,'fancy pants code'!$E$68,IF(I54=4,'fancy pants code'!$E$69,IF(I54=5,'fancy pants code'!$E$70,IF(I54=6,'fancy pants code'!$E$71,IF(I54=7,'fancy pants code'!$E$72,IF(I54=8,'fancy pants code'!$E$73,0))))))))</f>
        <v>0</v>
      </c>
      <c r="AB54" s="130">
        <f>IF(J54=1,'fancy pants code'!$E$66,IF(J54=2,'fancy pants code'!$E$67,IF(J54=3,'fancy pants code'!$E$68,IF(J54=4,'fancy pants code'!$E$69,IF(J54=5,'fancy pants code'!$E$70,IF(J54=6,'fancy pants code'!$E$71,IF(J54=7,'fancy pants code'!$E$72,IF(J54=8,'fancy pants code'!$E$73,0))))))))</f>
        <v>0</v>
      </c>
      <c r="AC54" s="130">
        <f>IF(K54=1,'fancy pants code'!$E$66,IF(K54=2,'fancy pants code'!$E$67,IF(K54=3,'fancy pants code'!$E$68,IF(K54=4,'fancy pants code'!$E$69,IF(K54=5,'fancy pants code'!$E$70,IF(K54=6,'fancy pants code'!$E$71,IF(K54=7,'fancy pants code'!$E$72,IF(K54=8,'fancy pants code'!$E$73,0))))))))</f>
        <v>0</v>
      </c>
      <c r="AD54" s="130">
        <f>IF(L54=1,'fancy pants code'!$E$66,IF(L54=2,'fancy pants code'!$E$67,IF(L54=3,'fancy pants code'!$E$68,IF(L54=4,'fancy pants code'!$E$69,IF(L54=5,'fancy pants code'!$E$70,IF(L54=6,'fancy pants code'!$E$71,IF(L54=7,'fancy pants code'!$E$72,IF(L54=8,'fancy pants code'!$E$73,0))))))))</f>
        <v>0</v>
      </c>
      <c r="AE54" s="130">
        <f>IF(M54=1,'fancy pants code'!$E$66,IF(M54=2,'fancy pants code'!$E$67,IF(M54=3,'fancy pants code'!$E$68,IF(M54=4,'fancy pants code'!$E$69,IF(M54=5,'fancy pants code'!$E$70,IF(M54=6,'fancy pants code'!$E$71,IF(M54=7,'fancy pants code'!$E$72,IF(M54=8,'fancy pants code'!$E$73,0))))))))</f>
        <v>0</v>
      </c>
      <c r="AF54" s="131">
        <f>IF(O54=1,'fancy pants code'!$E$66,IF(O54=2,'fancy pants code'!$E$67,IF(O54=3,'fancy pants code'!$E$68,IF(O54=4,'fancy pants code'!$E$69,IF(O54=5,'fancy pants code'!$E$70,IF(O54=6,'fancy pants code'!$E$71,IF(O54=7,'fancy pants code'!$E$72,IF(O54=8,'fancy pants code'!$E$73,0))))))))</f>
        <v>0</v>
      </c>
      <c r="AG54" s="131">
        <f>IF(P54=1,'fancy pants code'!$E$66,IF(P54=2,'fancy pants code'!$E$67,IF(P54=3,'fancy pants code'!$E$68,IF(P54=4,'fancy pants code'!$E$69,IF(P54=5,'fancy pants code'!$E$70,IF(P54=6,'fancy pants code'!$E$71,IF(P54=7,'fancy pants code'!$E$72,IF(P54=8,'fancy pants code'!$E$73,0))))))))</f>
        <v>0</v>
      </c>
      <c r="AH54" s="131">
        <f>IF(Q54=1,'fancy pants code'!$E$66,IF(Q54=2,'fancy pants code'!$E$67,IF(Q54=3,'fancy pants code'!$E$68,IF(Q54=4,'fancy pants code'!$E$69,IF(Q54=5,'fancy pants code'!$E$70,IF(Q54=6,'fancy pants code'!$E$71,IF(Q54=7,'fancy pants code'!$E$72,IF(Q54=8,'fancy pants code'!$E$73,0))))))))</f>
        <v>0</v>
      </c>
      <c r="AI54" s="131">
        <f>IF(R54=1,'fancy pants code'!$E$66,IF(R54=2,'fancy pants code'!$E$67,IF(R54=3,'fancy pants code'!$E$68,IF(R54=4,'fancy pants code'!$E$69,IF(R54=5,'fancy pants code'!$E$70,IF(R54=6,'fancy pants code'!$E$71,IF(R54=7,'fancy pants code'!$E$72,IF(R54=8,'fancy pants code'!$E$73,0))))))))</f>
        <v>0</v>
      </c>
      <c r="AJ54" s="131">
        <f>IF(S54=1,'fancy pants code'!$E$66,IF(S54=2,'fancy pants code'!$E$67,IF(S54=3,'fancy pants code'!$E$68,IF(S54=4,'fancy pants code'!$E$69,IF(S54=5,'fancy pants code'!$E$70,IF(S54=6,'fancy pants code'!$E$71,IF(S54=7,'fancy pants code'!$E$72,IF(S54=8,'fancy pants code'!$E$73,0))))))))</f>
        <v>0</v>
      </c>
      <c r="AK54" s="140">
        <f t="shared" si="18"/>
        <v>0</v>
      </c>
    </row>
    <row r="55" spans="1:37" s="23" customFormat="1" x14ac:dyDescent="0.2">
      <c r="A55" s="49">
        <f t="shared" si="14"/>
        <v>14</v>
      </c>
      <c r="B55" s="103" t="str">
        <f t="shared" si="14"/>
        <v>d rider 14</v>
      </c>
      <c r="C55" s="211"/>
      <c r="D55" s="212"/>
      <c r="E55" s="212"/>
      <c r="F55" s="212"/>
      <c r="G55" s="212"/>
      <c r="H55" s="200">
        <f t="shared" si="15"/>
        <v>0</v>
      </c>
      <c r="I55" s="211"/>
      <c r="J55" s="212"/>
      <c r="K55" s="212"/>
      <c r="L55" s="212"/>
      <c r="M55" s="212"/>
      <c r="N55" s="200">
        <f t="shared" si="16"/>
        <v>0</v>
      </c>
      <c r="O55" s="211"/>
      <c r="P55" s="212"/>
      <c r="Q55" s="212"/>
      <c r="R55" s="212"/>
      <c r="S55" s="212"/>
      <c r="T55" s="200">
        <f t="shared" si="17"/>
        <v>0</v>
      </c>
      <c r="V55" s="129">
        <f>IF(C55=1,'fancy pants code'!$E$66,IF(C55=2,'fancy pants code'!$E$67,IF(C55=3,'fancy pants code'!$E$68,IF(C55=4,'fancy pants code'!$E$69,IF(C55=5,'fancy pants code'!$E$70,IF(C55=6,'fancy pants code'!$E$71,IF(C55=7,'fancy pants code'!$E$72,IF(C55=8,'fancy pants code'!$E$73,0))))))))</f>
        <v>0</v>
      </c>
      <c r="W55" s="129">
        <f>IF(D55=1,'fancy pants code'!$E$66,IF(D55=2,'fancy pants code'!$E$67,IF(D55=3,'fancy pants code'!$E$68,IF(D55=4,'fancy pants code'!$E$69,IF(D55=5,'fancy pants code'!$E$70,IF(D55=6,'fancy pants code'!$E$71,IF(D55=7,'fancy pants code'!$E$72,IF(D55=8,'fancy pants code'!$E$73,0))))))))</f>
        <v>0</v>
      </c>
      <c r="X55" s="129">
        <f>IF(E55=1,'fancy pants code'!$E$66,IF(E55=2,'fancy pants code'!$E$67,IF(E55=3,'fancy pants code'!$E$68,IF(E55=4,'fancy pants code'!$E$69,IF(E55=5,'fancy pants code'!$E$70,IF(E55=6,'fancy pants code'!$E$71,IF(E55=7,'fancy pants code'!$E$72,IF(E55=8,'fancy pants code'!$E$73,0))))))))</f>
        <v>0</v>
      </c>
      <c r="Y55" s="129">
        <f>IF(F55=1,'fancy pants code'!$E$66,IF(F55=2,'fancy pants code'!$E$67,IF(F55=3,'fancy pants code'!$E$68,IF(F55=4,'fancy pants code'!$E$69,IF(F55=5,'fancy pants code'!$E$70,IF(F55=6,'fancy pants code'!$E$71,IF(F55=7,'fancy pants code'!$E$72,IF(F55=8,'fancy pants code'!$E$73,0))))))))</f>
        <v>0</v>
      </c>
      <c r="Z55" s="129">
        <f>IF(G55=1,'fancy pants code'!$E$66,IF(G55=2,'fancy pants code'!$E$67,IF(G55=3,'fancy pants code'!$E$68,IF(G55=4,'fancy pants code'!$E$69,IF(G55=5,'fancy pants code'!$E$70,IF(G55=6,'fancy pants code'!$E$71,IF(G55=7,'fancy pants code'!$E$72,IF(G55=8,'fancy pants code'!$E$73,0))))))))</f>
        <v>0</v>
      </c>
      <c r="AA55" s="130">
        <f>IF(I55=1,'fancy pants code'!$E$66,IF(I55=2,'fancy pants code'!$E$67,IF(I55=3,'fancy pants code'!$E$68,IF(I55=4,'fancy pants code'!$E$69,IF(I55=5,'fancy pants code'!$E$70,IF(I55=6,'fancy pants code'!$E$71,IF(I55=7,'fancy pants code'!$E$72,IF(I55=8,'fancy pants code'!$E$73,0))))))))</f>
        <v>0</v>
      </c>
      <c r="AB55" s="130">
        <f>IF(J55=1,'fancy pants code'!$E$66,IF(J55=2,'fancy pants code'!$E$67,IF(J55=3,'fancy pants code'!$E$68,IF(J55=4,'fancy pants code'!$E$69,IF(J55=5,'fancy pants code'!$E$70,IF(J55=6,'fancy pants code'!$E$71,IF(J55=7,'fancy pants code'!$E$72,IF(J55=8,'fancy pants code'!$E$73,0))))))))</f>
        <v>0</v>
      </c>
      <c r="AC55" s="130">
        <f>IF(K55=1,'fancy pants code'!$E$66,IF(K55=2,'fancy pants code'!$E$67,IF(K55=3,'fancy pants code'!$E$68,IF(K55=4,'fancy pants code'!$E$69,IF(K55=5,'fancy pants code'!$E$70,IF(K55=6,'fancy pants code'!$E$71,IF(K55=7,'fancy pants code'!$E$72,IF(K55=8,'fancy pants code'!$E$73,0))))))))</f>
        <v>0</v>
      </c>
      <c r="AD55" s="130">
        <f>IF(L55=1,'fancy pants code'!$E$66,IF(L55=2,'fancy pants code'!$E$67,IF(L55=3,'fancy pants code'!$E$68,IF(L55=4,'fancy pants code'!$E$69,IF(L55=5,'fancy pants code'!$E$70,IF(L55=6,'fancy pants code'!$E$71,IF(L55=7,'fancy pants code'!$E$72,IF(L55=8,'fancy pants code'!$E$73,0))))))))</f>
        <v>0</v>
      </c>
      <c r="AE55" s="130">
        <f>IF(M55=1,'fancy pants code'!$E$66,IF(M55=2,'fancy pants code'!$E$67,IF(M55=3,'fancy pants code'!$E$68,IF(M55=4,'fancy pants code'!$E$69,IF(M55=5,'fancy pants code'!$E$70,IF(M55=6,'fancy pants code'!$E$71,IF(M55=7,'fancy pants code'!$E$72,IF(M55=8,'fancy pants code'!$E$73,0))))))))</f>
        <v>0</v>
      </c>
      <c r="AF55" s="131">
        <f>IF(O55=1,'fancy pants code'!$E$66,IF(O55=2,'fancy pants code'!$E$67,IF(O55=3,'fancy pants code'!$E$68,IF(O55=4,'fancy pants code'!$E$69,IF(O55=5,'fancy pants code'!$E$70,IF(O55=6,'fancy pants code'!$E$71,IF(O55=7,'fancy pants code'!$E$72,IF(O55=8,'fancy pants code'!$E$73,0))))))))</f>
        <v>0</v>
      </c>
      <c r="AG55" s="131">
        <f>IF(P55=1,'fancy pants code'!$E$66,IF(P55=2,'fancy pants code'!$E$67,IF(P55=3,'fancy pants code'!$E$68,IF(P55=4,'fancy pants code'!$E$69,IF(P55=5,'fancy pants code'!$E$70,IF(P55=6,'fancy pants code'!$E$71,IF(P55=7,'fancy pants code'!$E$72,IF(P55=8,'fancy pants code'!$E$73,0))))))))</f>
        <v>0</v>
      </c>
      <c r="AH55" s="131">
        <f>IF(Q55=1,'fancy pants code'!$E$66,IF(Q55=2,'fancy pants code'!$E$67,IF(Q55=3,'fancy pants code'!$E$68,IF(Q55=4,'fancy pants code'!$E$69,IF(Q55=5,'fancy pants code'!$E$70,IF(Q55=6,'fancy pants code'!$E$71,IF(Q55=7,'fancy pants code'!$E$72,IF(Q55=8,'fancy pants code'!$E$73,0))))))))</f>
        <v>0</v>
      </c>
      <c r="AI55" s="131">
        <f>IF(R55=1,'fancy pants code'!$E$66,IF(R55=2,'fancy pants code'!$E$67,IF(R55=3,'fancy pants code'!$E$68,IF(R55=4,'fancy pants code'!$E$69,IF(R55=5,'fancy pants code'!$E$70,IF(R55=6,'fancy pants code'!$E$71,IF(R55=7,'fancy pants code'!$E$72,IF(R55=8,'fancy pants code'!$E$73,0))))))))</f>
        <v>0</v>
      </c>
      <c r="AJ55" s="131">
        <f>IF(S55=1,'fancy pants code'!$E$66,IF(S55=2,'fancy pants code'!$E$67,IF(S55=3,'fancy pants code'!$E$68,IF(S55=4,'fancy pants code'!$E$69,IF(S55=5,'fancy pants code'!$E$70,IF(S55=6,'fancy pants code'!$E$71,IF(S55=7,'fancy pants code'!$E$72,IF(S55=8,'fancy pants code'!$E$73,0))))))))</f>
        <v>0</v>
      </c>
      <c r="AK55" s="140">
        <f t="shared" si="18"/>
        <v>0</v>
      </c>
    </row>
    <row r="56" spans="1:37" s="23" customFormat="1" x14ac:dyDescent="0.2">
      <c r="A56" s="49">
        <f t="shared" si="14"/>
        <v>15</v>
      </c>
      <c r="B56" s="103" t="str">
        <f t="shared" si="14"/>
        <v>d rider 15</v>
      </c>
      <c r="C56" s="211"/>
      <c r="D56" s="212"/>
      <c r="E56" s="212"/>
      <c r="F56" s="212"/>
      <c r="G56" s="212"/>
      <c r="H56" s="200">
        <f t="shared" si="15"/>
        <v>0</v>
      </c>
      <c r="I56" s="211"/>
      <c r="J56" s="212"/>
      <c r="K56" s="212"/>
      <c r="L56" s="212"/>
      <c r="M56" s="212"/>
      <c r="N56" s="200">
        <f t="shared" si="16"/>
        <v>0</v>
      </c>
      <c r="O56" s="211"/>
      <c r="P56" s="212"/>
      <c r="Q56" s="212"/>
      <c r="R56" s="212"/>
      <c r="S56" s="212"/>
      <c r="T56" s="200">
        <f t="shared" si="17"/>
        <v>0</v>
      </c>
      <c r="V56" s="129">
        <f>IF(C56=1,'fancy pants code'!$E$66,IF(C56=2,'fancy pants code'!$E$67,IF(C56=3,'fancy pants code'!$E$68,IF(C56=4,'fancy pants code'!$E$69,IF(C56=5,'fancy pants code'!$E$70,IF(C56=6,'fancy pants code'!$E$71,IF(C56=7,'fancy pants code'!$E$72,IF(C56=8,'fancy pants code'!$E$73,0))))))))</f>
        <v>0</v>
      </c>
      <c r="W56" s="129">
        <f>IF(D56=1,'fancy pants code'!$E$66,IF(D56=2,'fancy pants code'!$E$67,IF(D56=3,'fancy pants code'!$E$68,IF(D56=4,'fancy pants code'!$E$69,IF(D56=5,'fancy pants code'!$E$70,IF(D56=6,'fancy pants code'!$E$71,IF(D56=7,'fancy pants code'!$E$72,IF(D56=8,'fancy pants code'!$E$73,0))))))))</f>
        <v>0</v>
      </c>
      <c r="X56" s="129">
        <f>IF(E56=1,'fancy pants code'!$E$66,IF(E56=2,'fancy pants code'!$E$67,IF(E56=3,'fancy pants code'!$E$68,IF(E56=4,'fancy pants code'!$E$69,IF(E56=5,'fancy pants code'!$E$70,IF(E56=6,'fancy pants code'!$E$71,IF(E56=7,'fancy pants code'!$E$72,IF(E56=8,'fancy pants code'!$E$73,0))))))))</f>
        <v>0</v>
      </c>
      <c r="Y56" s="129">
        <f>IF(F56=1,'fancy pants code'!$E$66,IF(F56=2,'fancy pants code'!$E$67,IF(F56=3,'fancy pants code'!$E$68,IF(F56=4,'fancy pants code'!$E$69,IF(F56=5,'fancy pants code'!$E$70,IF(F56=6,'fancy pants code'!$E$71,IF(F56=7,'fancy pants code'!$E$72,IF(F56=8,'fancy pants code'!$E$73,0))))))))</f>
        <v>0</v>
      </c>
      <c r="Z56" s="129">
        <f>IF(G56=1,'fancy pants code'!$E$66,IF(G56=2,'fancy pants code'!$E$67,IF(G56=3,'fancy pants code'!$E$68,IF(G56=4,'fancy pants code'!$E$69,IF(G56=5,'fancy pants code'!$E$70,IF(G56=6,'fancy pants code'!$E$71,IF(G56=7,'fancy pants code'!$E$72,IF(G56=8,'fancy pants code'!$E$73,0))))))))</f>
        <v>0</v>
      </c>
      <c r="AA56" s="130">
        <f>IF(I56=1,'fancy pants code'!$E$66,IF(I56=2,'fancy pants code'!$E$67,IF(I56=3,'fancy pants code'!$E$68,IF(I56=4,'fancy pants code'!$E$69,IF(I56=5,'fancy pants code'!$E$70,IF(I56=6,'fancy pants code'!$E$71,IF(I56=7,'fancy pants code'!$E$72,IF(I56=8,'fancy pants code'!$E$73,0))))))))</f>
        <v>0</v>
      </c>
      <c r="AB56" s="130">
        <f>IF(J56=1,'fancy pants code'!$E$66,IF(J56=2,'fancy pants code'!$E$67,IF(J56=3,'fancy pants code'!$E$68,IF(J56=4,'fancy pants code'!$E$69,IF(J56=5,'fancy pants code'!$E$70,IF(J56=6,'fancy pants code'!$E$71,IF(J56=7,'fancy pants code'!$E$72,IF(J56=8,'fancy pants code'!$E$73,0))))))))</f>
        <v>0</v>
      </c>
      <c r="AC56" s="130">
        <f>IF(K56=1,'fancy pants code'!$E$66,IF(K56=2,'fancy pants code'!$E$67,IF(K56=3,'fancy pants code'!$E$68,IF(K56=4,'fancy pants code'!$E$69,IF(K56=5,'fancy pants code'!$E$70,IF(K56=6,'fancy pants code'!$E$71,IF(K56=7,'fancy pants code'!$E$72,IF(K56=8,'fancy pants code'!$E$73,0))))))))</f>
        <v>0</v>
      </c>
      <c r="AD56" s="130">
        <f>IF(L56=1,'fancy pants code'!$E$66,IF(L56=2,'fancy pants code'!$E$67,IF(L56=3,'fancy pants code'!$E$68,IF(L56=4,'fancy pants code'!$E$69,IF(L56=5,'fancy pants code'!$E$70,IF(L56=6,'fancy pants code'!$E$71,IF(L56=7,'fancy pants code'!$E$72,IF(L56=8,'fancy pants code'!$E$73,0))))))))</f>
        <v>0</v>
      </c>
      <c r="AE56" s="130">
        <f>IF(M56=1,'fancy pants code'!$E$66,IF(M56=2,'fancy pants code'!$E$67,IF(M56=3,'fancy pants code'!$E$68,IF(M56=4,'fancy pants code'!$E$69,IF(M56=5,'fancy pants code'!$E$70,IF(M56=6,'fancy pants code'!$E$71,IF(M56=7,'fancy pants code'!$E$72,IF(M56=8,'fancy pants code'!$E$73,0))))))))</f>
        <v>0</v>
      </c>
      <c r="AF56" s="131">
        <f>IF(O56=1,'fancy pants code'!$E$66,IF(O56=2,'fancy pants code'!$E$67,IF(O56=3,'fancy pants code'!$E$68,IF(O56=4,'fancy pants code'!$E$69,IF(O56=5,'fancy pants code'!$E$70,IF(O56=6,'fancy pants code'!$E$71,IF(O56=7,'fancy pants code'!$E$72,IF(O56=8,'fancy pants code'!$E$73,0))))))))</f>
        <v>0</v>
      </c>
      <c r="AG56" s="131">
        <f>IF(P56=1,'fancy pants code'!$E$66,IF(P56=2,'fancy pants code'!$E$67,IF(P56=3,'fancy pants code'!$E$68,IF(P56=4,'fancy pants code'!$E$69,IF(P56=5,'fancy pants code'!$E$70,IF(P56=6,'fancy pants code'!$E$71,IF(P56=7,'fancy pants code'!$E$72,IF(P56=8,'fancy pants code'!$E$73,0))))))))</f>
        <v>0</v>
      </c>
      <c r="AH56" s="131">
        <f>IF(Q56=1,'fancy pants code'!$E$66,IF(Q56=2,'fancy pants code'!$E$67,IF(Q56=3,'fancy pants code'!$E$68,IF(Q56=4,'fancy pants code'!$E$69,IF(Q56=5,'fancy pants code'!$E$70,IF(Q56=6,'fancy pants code'!$E$71,IF(Q56=7,'fancy pants code'!$E$72,IF(Q56=8,'fancy pants code'!$E$73,0))))))))</f>
        <v>0</v>
      </c>
      <c r="AI56" s="131">
        <f>IF(R56=1,'fancy pants code'!$E$66,IF(R56=2,'fancy pants code'!$E$67,IF(R56=3,'fancy pants code'!$E$68,IF(R56=4,'fancy pants code'!$E$69,IF(R56=5,'fancy pants code'!$E$70,IF(R56=6,'fancy pants code'!$E$71,IF(R56=7,'fancy pants code'!$E$72,IF(R56=8,'fancy pants code'!$E$73,0))))))))</f>
        <v>0</v>
      </c>
      <c r="AJ56" s="131">
        <f>IF(S56=1,'fancy pants code'!$E$66,IF(S56=2,'fancy pants code'!$E$67,IF(S56=3,'fancy pants code'!$E$68,IF(S56=4,'fancy pants code'!$E$69,IF(S56=5,'fancy pants code'!$E$70,IF(S56=6,'fancy pants code'!$E$71,IF(S56=7,'fancy pants code'!$E$72,IF(S56=8,'fancy pants code'!$E$73,0))))))))</f>
        <v>0</v>
      </c>
      <c r="AK56" s="140">
        <f t="shared" si="18"/>
        <v>0</v>
      </c>
    </row>
    <row r="57" spans="1:37" s="23" customFormat="1" x14ac:dyDescent="0.2">
      <c r="A57" s="49">
        <f t="shared" si="14"/>
        <v>16</v>
      </c>
      <c r="B57" s="103" t="str">
        <f t="shared" si="14"/>
        <v>d rider 16</v>
      </c>
      <c r="C57" s="211"/>
      <c r="D57" s="212"/>
      <c r="E57" s="212"/>
      <c r="F57" s="212"/>
      <c r="G57" s="212"/>
      <c r="H57" s="200">
        <f t="shared" si="15"/>
        <v>0</v>
      </c>
      <c r="I57" s="211"/>
      <c r="J57" s="212"/>
      <c r="K57" s="212"/>
      <c r="L57" s="212"/>
      <c r="M57" s="212"/>
      <c r="N57" s="200">
        <f t="shared" si="16"/>
        <v>0</v>
      </c>
      <c r="O57" s="211"/>
      <c r="P57" s="212"/>
      <c r="Q57" s="212"/>
      <c r="R57" s="212"/>
      <c r="S57" s="212"/>
      <c r="T57" s="200">
        <f t="shared" si="17"/>
        <v>0</v>
      </c>
      <c r="V57" s="129">
        <f>IF(C57=1,'fancy pants code'!$E$66,IF(C57=2,'fancy pants code'!$E$67,IF(C57=3,'fancy pants code'!$E$68,IF(C57=4,'fancy pants code'!$E$69,IF(C57=5,'fancy pants code'!$E$70,IF(C57=6,'fancy pants code'!$E$71,IF(C57=7,'fancy pants code'!$E$72,IF(C57=8,'fancy pants code'!$E$73,0))))))))</f>
        <v>0</v>
      </c>
      <c r="W57" s="129">
        <f>IF(D57=1,'fancy pants code'!$E$66,IF(D57=2,'fancy pants code'!$E$67,IF(D57=3,'fancy pants code'!$E$68,IF(D57=4,'fancy pants code'!$E$69,IF(D57=5,'fancy pants code'!$E$70,IF(D57=6,'fancy pants code'!$E$71,IF(D57=7,'fancy pants code'!$E$72,IF(D57=8,'fancy pants code'!$E$73,0))))))))</f>
        <v>0</v>
      </c>
      <c r="X57" s="129">
        <f>IF(E57=1,'fancy pants code'!$E$66,IF(E57=2,'fancy pants code'!$E$67,IF(E57=3,'fancy pants code'!$E$68,IF(E57=4,'fancy pants code'!$E$69,IF(E57=5,'fancy pants code'!$E$70,IF(E57=6,'fancy pants code'!$E$71,IF(E57=7,'fancy pants code'!$E$72,IF(E57=8,'fancy pants code'!$E$73,0))))))))</f>
        <v>0</v>
      </c>
      <c r="Y57" s="129">
        <f>IF(F57=1,'fancy pants code'!$E$66,IF(F57=2,'fancy pants code'!$E$67,IF(F57=3,'fancy pants code'!$E$68,IF(F57=4,'fancy pants code'!$E$69,IF(F57=5,'fancy pants code'!$E$70,IF(F57=6,'fancy pants code'!$E$71,IF(F57=7,'fancy pants code'!$E$72,IF(F57=8,'fancy pants code'!$E$73,0))))))))</f>
        <v>0</v>
      </c>
      <c r="Z57" s="129">
        <f>IF(G57=1,'fancy pants code'!$E$66,IF(G57=2,'fancy pants code'!$E$67,IF(G57=3,'fancy pants code'!$E$68,IF(G57=4,'fancy pants code'!$E$69,IF(G57=5,'fancy pants code'!$E$70,IF(G57=6,'fancy pants code'!$E$71,IF(G57=7,'fancy pants code'!$E$72,IF(G57=8,'fancy pants code'!$E$73,0))))))))</f>
        <v>0</v>
      </c>
      <c r="AA57" s="130">
        <f>IF(I57=1,'fancy pants code'!$E$66,IF(I57=2,'fancy pants code'!$E$67,IF(I57=3,'fancy pants code'!$E$68,IF(I57=4,'fancy pants code'!$E$69,IF(I57=5,'fancy pants code'!$E$70,IF(I57=6,'fancy pants code'!$E$71,IF(I57=7,'fancy pants code'!$E$72,IF(I57=8,'fancy pants code'!$E$73,0))))))))</f>
        <v>0</v>
      </c>
      <c r="AB57" s="130">
        <f>IF(J57=1,'fancy pants code'!$E$66,IF(J57=2,'fancy pants code'!$E$67,IF(J57=3,'fancy pants code'!$E$68,IF(J57=4,'fancy pants code'!$E$69,IF(J57=5,'fancy pants code'!$E$70,IF(J57=6,'fancy pants code'!$E$71,IF(J57=7,'fancy pants code'!$E$72,IF(J57=8,'fancy pants code'!$E$73,0))))))))</f>
        <v>0</v>
      </c>
      <c r="AC57" s="130">
        <f>IF(K57=1,'fancy pants code'!$E$66,IF(K57=2,'fancy pants code'!$E$67,IF(K57=3,'fancy pants code'!$E$68,IF(K57=4,'fancy pants code'!$E$69,IF(K57=5,'fancy pants code'!$E$70,IF(K57=6,'fancy pants code'!$E$71,IF(K57=7,'fancy pants code'!$E$72,IF(K57=8,'fancy pants code'!$E$73,0))))))))</f>
        <v>0</v>
      </c>
      <c r="AD57" s="130">
        <f>IF(L57=1,'fancy pants code'!$E$66,IF(L57=2,'fancy pants code'!$E$67,IF(L57=3,'fancy pants code'!$E$68,IF(L57=4,'fancy pants code'!$E$69,IF(L57=5,'fancy pants code'!$E$70,IF(L57=6,'fancy pants code'!$E$71,IF(L57=7,'fancy pants code'!$E$72,IF(L57=8,'fancy pants code'!$E$73,0))))))))</f>
        <v>0</v>
      </c>
      <c r="AE57" s="130">
        <f>IF(M57=1,'fancy pants code'!$E$66,IF(M57=2,'fancy pants code'!$E$67,IF(M57=3,'fancy pants code'!$E$68,IF(M57=4,'fancy pants code'!$E$69,IF(M57=5,'fancy pants code'!$E$70,IF(M57=6,'fancy pants code'!$E$71,IF(M57=7,'fancy pants code'!$E$72,IF(M57=8,'fancy pants code'!$E$73,0))))))))</f>
        <v>0</v>
      </c>
      <c r="AF57" s="131">
        <f>IF(O57=1,'fancy pants code'!$E$66,IF(O57=2,'fancy pants code'!$E$67,IF(O57=3,'fancy pants code'!$E$68,IF(O57=4,'fancy pants code'!$E$69,IF(O57=5,'fancy pants code'!$E$70,IF(O57=6,'fancy pants code'!$E$71,IF(O57=7,'fancy pants code'!$E$72,IF(O57=8,'fancy pants code'!$E$73,0))))))))</f>
        <v>0</v>
      </c>
      <c r="AG57" s="131">
        <f>IF(P57=1,'fancy pants code'!$E$66,IF(P57=2,'fancy pants code'!$E$67,IF(P57=3,'fancy pants code'!$E$68,IF(P57=4,'fancy pants code'!$E$69,IF(P57=5,'fancy pants code'!$E$70,IF(P57=6,'fancy pants code'!$E$71,IF(P57=7,'fancy pants code'!$E$72,IF(P57=8,'fancy pants code'!$E$73,0))))))))</f>
        <v>0</v>
      </c>
      <c r="AH57" s="131">
        <f>IF(Q57=1,'fancy pants code'!$E$66,IF(Q57=2,'fancy pants code'!$E$67,IF(Q57=3,'fancy pants code'!$E$68,IF(Q57=4,'fancy pants code'!$E$69,IF(Q57=5,'fancy pants code'!$E$70,IF(Q57=6,'fancy pants code'!$E$71,IF(Q57=7,'fancy pants code'!$E$72,IF(Q57=8,'fancy pants code'!$E$73,0))))))))</f>
        <v>0</v>
      </c>
      <c r="AI57" s="131">
        <f>IF(R57=1,'fancy pants code'!$E$66,IF(R57=2,'fancy pants code'!$E$67,IF(R57=3,'fancy pants code'!$E$68,IF(R57=4,'fancy pants code'!$E$69,IF(R57=5,'fancy pants code'!$E$70,IF(R57=6,'fancy pants code'!$E$71,IF(R57=7,'fancy pants code'!$E$72,IF(R57=8,'fancy pants code'!$E$73,0))))))))</f>
        <v>0</v>
      </c>
      <c r="AJ57" s="131">
        <f>IF(S57=1,'fancy pants code'!$E$66,IF(S57=2,'fancy pants code'!$E$67,IF(S57=3,'fancy pants code'!$E$68,IF(S57=4,'fancy pants code'!$E$69,IF(S57=5,'fancy pants code'!$E$70,IF(S57=6,'fancy pants code'!$E$71,IF(S57=7,'fancy pants code'!$E$72,IF(S57=8,'fancy pants code'!$E$73,0))))))))</f>
        <v>0</v>
      </c>
      <c r="AK57" s="140">
        <f t="shared" si="18"/>
        <v>0</v>
      </c>
    </row>
    <row r="58" spans="1:37" s="23" customFormat="1" x14ac:dyDescent="0.2">
      <c r="A58" s="49">
        <f t="shared" ref="A58:B71" si="19">A21</f>
        <v>17</v>
      </c>
      <c r="B58" s="103" t="str">
        <f t="shared" si="19"/>
        <v>d rider 17</v>
      </c>
      <c r="C58" s="211"/>
      <c r="D58" s="212"/>
      <c r="E58" s="212"/>
      <c r="F58" s="212"/>
      <c r="G58" s="212"/>
      <c r="H58" s="200">
        <f t="shared" si="15"/>
        <v>0</v>
      </c>
      <c r="I58" s="211"/>
      <c r="J58" s="212"/>
      <c r="K58" s="212"/>
      <c r="L58" s="212"/>
      <c r="M58" s="212"/>
      <c r="N58" s="200">
        <f t="shared" si="16"/>
        <v>0</v>
      </c>
      <c r="O58" s="211"/>
      <c r="P58" s="212"/>
      <c r="Q58" s="212"/>
      <c r="R58" s="212"/>
      <c r="S58" s="212"/>
      <c r="T58" s="200">
        <f t="shared" si="17"/>
        <v>0</v>
      </c>
      <c r="V58" s="129">
        <f>IF(C58=1,'fancy pants code'!$E$66,IF(C58=2,'fancy pants code'!$E$67,IF(C58=3,'fancy pants code'!$E$68,IF(C58=4,'fancy pants code'!$E$69,IF(C58=5,'fancy pants code'!$E$70,IF(C58=6,'fancy pants code'!$E$71,IF(C58=7,'fancy pants code'!$E$72,IF(C58=8,'fancy pants code'!$E$73,0))))))))</f>
        <v>0</v>
      </c>
      <c r="W58" s="129">
        <f>IF(D58=1,'fancy pants code'!$E$66,IF(D58=2,'fancy pants code'!$E$67,IF(D58=3,'fancy pants code'!$E$68,IF(D58=4,'fancy pants code'!$E$69,IF(D58=5,'fancy pants code'!$E$70,IF(D58=6,'fancy pants code'!$E$71,IF(D58=7,'fancy pants code'!$E$72,IF(D58=8,'fancy pants code'!$E$73,0))))))))</f>
        <v>0</v>
      </c>
      <c r="X58" s="129">
        <f>IF(E58=1,'fancy pants code'!$E$66,IF(E58=2,'fancy pants code'!$E$67,IF(E58=3,'fancy pants code'!$E$68,IF(E58=4,'fancy pants code'!$E$69,IF(E58=5,'fancy pants code'!$E$70,IF(E58=6,'fancy pants code'!$E$71,IF(E58=7,'fancy pants code'!$E$72,IF(E58=8,'fancy pants code'!$E$73,0))))))))</f>
        <v>0</v>
      </c>
      <c r="Y58" s="129">
        <f>IF(F58=1,'fancy pants code'!$E$66,IF(F58=2,'fancy pants code'!$E$67,IF(F58=3,'fancy pants code'!$E$68,IF(F58=4,'fancy pants code'!$E$69,IF(F58=5,'fancy pants code'!$E$70,IF(F58=6,'fancy pants code'!$E$71,IF(F58=7,'fancy pants code'!$E$72,IF(F58=8,'fancy pants code'!$E$73,0))))))))</f>
        <v>0</v>
      </c>
      <c r="Z58" s="129">
        <f>IF(G58=1,'fancy pants code'!$E$66,IF(G58=2,'fancy pants code'!$E$67,IF(G58=3,'fancy pants code'!$E$68,IF(G58=4,'fancy pants code'!$E$69,IF(G58=5,'fancy pants code'!$E$70,IF(G58=6,'fancy pants code'!$E$71,IF(G58=7,'fancy pants code'!$E$72,IF(G58=8,'fancy pants code'!$E$73,0))))))))</f>
        <v>0</v>
      </c>
      <c r="AA58" s="130">
        <f>IF(I58=1,'fancy pants code'!$E$66,IF(I58=2,'fancy pants code'!$E$67,IF(I58=3,'fancy pants code'!$E$68,IF(I58=4,'fancy pants code'!$E$69,IF(I58=5,'fancy pants code'!$E$70,IF(I58=6,'fancy pants code'!$E$71,IF(I58=7,'fancy pants code'!$E$72,IF(I58=8,'fancy pants code'!$E$73,0))))))))</f>
        <v>0</v>
      </c>
      <c r="AB58" s="130">
        <f>IF(J58=1,'fancy pants code'!$E$66,IF(J58=2,'fancy pants code'!$E$67,IF(J58=3,'fancy pants code'!$E$68,IF(J58=4,'fancy pants code'!$E$69,IF(J58=5,'fancy pants code'!$E$70,IF(J58=6,'fancy pants code'!$E$71,IF(J58=7,'fancy pants code'!$E$72,IF(J58=8,'fancy pants code'!$E$73,0))))))))</f>
        <v>0</v>
      </c>
      <c r="AC58" s="130">
        <f>IF(K58=1,'fancy pants code'!$E$66,IF(K58=2,'fancy pants code'!$E$67,IF(K58=3,'fancy pants code'!$E$68,IF(K58=4,'fancy pants code'!$E$69,IF(K58=5,'fancy pants code'!$E$70,IF(K58=6,'fancy pants code'!$E$71,IF(K58=7,'fancy pants code'!$E$72,IF(K58=8,'fancy pants code'!$E$73,0))))))))</f>
        <v>0</v>
      </c>
      <c r="AD58" s="130">
        <f>IF(L58=1,'fancy pants code'!$E$66,IF(L58=2,'fancy pants code'!$E$67,IF(L58=3,'fancy pants code'!$E$68,IF(L58=4,'fancy pants code'!$E$69,IF(L58=5,'fancy pants code'!$E$70,IF(L58=6,'fancy pants code'!$E$71,IF(L58=7,'fancy pants code'!$E$72,IF(L58=8,'fancy pants code'!$E$73,0))))))))</f>
        <v>0</v>
      </c>
      <c r="AE58" s="130">
        <f>IF(M58=1,'fancy pants code'!$E$66,IF(M58=2,'fancy pants code'!$E$67,IF(M58=3,'fancy pants code'!$E$68,IF(M58=4,'fancy pants code'!$E$69,IF(M58=5,'fancy pants code'!$E$70,IF(M58=6,'fancy pants code'!$E$71,IF(M58=7,'fancy pants code'!$E$72,IF(M58=8,'fancy pants code'!$E$73,0))))))))</f>
        <v>0</v>
      </c>
      <c r="AF58" s="131">
        <f>IF(O58=1,'fancy pants code'!$E$66,IF(O58=2,'fancy pants code'!$E$67,IF(O58=3,'fancy pants code'!$E$68,IF(O58=4,'fancy pants code'!$E$69,IF(O58=5,'fancy pants code'!$E$70,IF(O58=6,'fancy pants code'!$E$71,IF(O58=7,'fancy pants code'!$E$72,IF(O58=8,'fancy pants code'!$E$73,0))))))))</f>
        <v>0</v>
      </c>
      <c r="AG58" s="131">
        <f>IF(P58=1,'fancy pants code'!$E$66,IF(P58=2,'fancy pants code'!$E$67,IF(P58=3,'fancy pants code'!$E$68,IF(P58=4,'fancy pants code'!$E$69,IF(P58=5,'fancy pants code'!$E$70,IF(P58=6,'fancy pants code'!$E$71,IF(P58=7,'fancy pants code'!$E$72,IF(P58=8,'fancy pants code'!$E$73,0))))))))</f>
        <v>0</v>
      </c>
      <c r="AH58" s="131">
        <f>IF(Q58=1,'fancy pants code'!$E$66,IF(Q58=2,'fancy pants code'!$E$67,IF(Q58=3,'fancy pants code'!$E$68,IF(Q58=4,'fancy pants code'!$E$69,IF(Q58=5,'fancy pants code'!$E$70,IF(Q58=6,'fancy pants code'!$E$71,IF(Q58=7,'fancy pants code'!$E$72,IF(Q58=8,'fancy pants code'!$E$73,0))))))))</f>
        <v>0</v>
      </c>
      <c r="AI58" s="131">
        <f>IF(R58=1,'fancy pants code'!$E$66,IF(R58=2,'fancy pants code'!$E$67,IF(R58=3,'fancy pants code'!$E$68,IF(R58=4,'fancy pants code'!$E$69,IF(R58=5,'fancy pants code'!$E$70,IF(R58=6,'fancy pants code'!$E$71,IF(R58=7,'fancy pants code'!$E$72,IF(R58=8,'fancy pants code'!$E$73,0))))))))</f>
        <v>0</v>
      </c>
      <c r="AJ58" s="131">
        <f>IF(S58=1,'fancy pants code'!$E$66,IF(S58=2,'fancy pants code'!$E$67,IF(S58=3,'fancy pants code'!$E$68,IF(S58=4,'fancy pants code'!$E$69,IF(S58=5,'fancy pants code'!$E$70,IF(S58=6,'fancy pants code'!$E$71,IF(S58=7,'fancy pants code'!$E$72,IF(S58=8,'fancy pants code'!$E$73,0))))))))</f>
        <v>0</v>
      </c>
      <c r="AK58" s="140">
        <f t="shared" si="18"/>
        <v>0</v>
      </c>
    </row>
    <row r="59" spans="1:37" s="23" customFormat="1" x14ac:dyDescent="0.2">
      <c r="A59" s="49">
        <f t="shared" si="19"/>
        <v>18</v>
      </c>
      <c r="B59" s="103" t="str">
        <f t="shared" si="19"/>
        <v>d rider 18</v>
      </c>
      <c r="C59" s="211"/>
      <c r="D59" s="212"/>
      <c r="E59" s="212"/>
      <c r="F59" s="212"/>
      <c r="G59" s="212"/>
      <c r="H59" s="200">
        <f t="shared" si="15"/>
        <v>0</v>
      </c>
      <c r="I59" s="211"/>
      <c r="J59" s="212"/>
      <c r="K59" s="212"/>
      <c r="L59" s="212"/>
      <c r="M59" s="212"/>
      <c r="N59" s="200">
        <f t="shared" si="16"/>
        <v>0</v>
      </c>
      <c r="O59" s="211"/>
      <c r="P59" s="212"/>
      <c r="Q59" s="212"/>
      <c r="R59" s="212"/>
      <c r="S59" s="212"/>
      <c r="T59" s="200">
        <f t="shared" si="17"/>
        <v>0</v>
      </c>
      <c r="V59" s="129">
        <f>IF(C59=1,'fancy pants code'!$E$66,IF(C59=2,'fancy pants code'!$E$67,IF(C59=3,'fancy pants code'!$E$68,IF(C59=4,'fancy pants code'!$E$69,IF(C59=5,'fancy pants code'!$E$70,IF(C59=6,'fancy pants code'!$E$71,IF(C59=7,'fancy pants code'!$E$72,IF(C59=8,'fancy pants code'!$E$73,0))))))))</f>
        <v>0</v>
      </c>
      <c r="W59" s="129">
        <f>IF(D59=1,'fancy pants code'!$E$66,IF(D59=2,'fancy pants code'!$E$67,IF(D59=3,'fancy pants code'!$E$68,IF(D59=4,'fancy pants code'!$E$69,IF(D59=5,'fancy pants code'!$E$70,IF(D59=6,'fancy pants code'!$E$71,IF(D59=7,'fancy pants code'!$E$72,IF(D59=8,'fancy pants code'!$E$73,0))))))))</f>
        <v>0</v>
      </c>
      <c r="X59" s="129">
        <f>IF(E59=1,'fancy pants code'!$E$66,IF(E59=2,'fancy pants code'!$E$67,IF(E59=3,'fancy pants code'!$E$68,IF(E59=4,'fancy pants code'!$E$69,IF(E59=5,'fancy pants code'!$E$70,IF(E59=6,'fancy pants code'!$E$71,IF(E59=7,'fancy pants code'!$E$72,IF(E59=8,'fancy pants code'!$E$73,0))))))))</f>
        <v>0</v>
      </c>
      <c r="Y59" s="129">
        <f>IF(F59=1,'fancy pants code'!$E$66,IF(F59=2,'fancy pants code'!$E$67,IF(F59=3,'fancy pants code'!$E$68,IF(F59=4,'fancy pants code'!$E$69,IF(F59=5,'fancy pants code'!$E$70,IF(F59=6,'fancy pants code'!$E$71,IF(F59=7,'fancy pants code'!$E$72,IF(F59=8,'fancy pants code'!$E$73,0))))))))</f>
        <v>0</v>
      </c>
      <c r="Z59" s="129">
        <f>IF(G59=1,'fancy pants code'!$E$66,IF(G59=2,'fancy pants code'!$E$67,IF(G59=3,'fancy pants code'!$E$68,IF(G59=4,'fancy pants code'!$E$69,IF(G59=5,'fancy pants code'!$E$70,IF(G59=6,'fancy pants code'!$E$71,IF(G59=7,'fancy pants code'!$E$72,IF(G59=8,'fancy pants code'!$E$73,0))))))))</f>
        <v>0</v>
      </c>
      <c r="AA59" s="130">
        <f>IF(I59=1,'fancy pants code'!$E$66,IF(I59=2,'fancy pants code'!$E$67,IF(I59=3,'fancy pants code'!$E$68,IF(I59=4,'fancy pants code'!$E$69,IF(I59=5,'fancy pants code'!$E$70,IF(I59=6,'fancy pants code'!$E$71,IF(I59=7,'fancy pants code'!$E$72,IF(I59=8,'fancy pants code'!$E$73,0))))))))</f>
        <v>0</v>
      </c>
      <c r="AB59" s="130">
        <f>IF(J59=1,'fancy pants code'!$E$66,IF(J59=2,'fancy pants code'!$E$67,IF(J59=3,'fancy pants code'!$E$68,IF(J59=4,'fancy pants code'!$E$69,IF(J59=5,'fancy pants code'!$E$70,IF(J59=6,'fancy pants code'!$E$71,IF(J59=7,'fancy pants code'!$E$72,IF(J59=8,'fancy pants code'!$E$73,0))))))))</f>
        <v>0</v>
      </c>
      <c r="AC59" s="130">
        <f>IF(K59=1,'fancy pants code'!$E$66,IF(K59=2,'fancy pants code'!$E$67,IF(K59=3,'fancy pants code'!$E$68,IF(K59=4,'fancy pants code'!$E$69,IF(K59=5,'fancy pants code'!$E$70,IF(K59=6,'fancy pants code'!$E$71,IF(K59=7,'fancy pants code'!$E$72,IF(K59=8,'fancy pants code'!$E$73,0))))))))</f>
        <v>0</v>
      </c>
      <c r="AD59" s="130">
        <f>IF(L59=1,'fancy pants code'!$E$66,IF(L59=2,'fancy pants code'!$E$67,IF(L59=3,'fancy pants code'!$E$68,IF(L59=4,'fancy pants code'!$E$69,IF(L59=5,'fancy pants code'!$E$70,IF(L59=6,'fancy pants code'!$E$71,IF(L59=7,'fancy pants code'!$E$72,IF(L59=8,'fancy pants code'!$E$73,0))))))))</f>
        <v>0</v>
      </c>
      <c r="AE59" s="130">
        <f>IF(M59=1,'fancy pants code'!$E$66,IF(M59=2,'fancy pants code'!$E$67,IF(M59=3,'fancy pants code'!$E$68,IF(M59=4,'fancy pants code'!$E$69,IF(M59=5,'fancy pants code'!$E$70,IF(M59=6,'fancy pants code'!$E$71,IF(M59=7,'fancy pants code'!$E$72,IF(M59=8,'fancy pants code'!$E$73,0))))))))</f>
        <v>0</v>
      </c>
      <c r="AF59" s="131">
        <f>IF(O59=1,'fancy pants code'!$E$66,IF(O59=2,'fancy pants code'!$E$67,IF(O59=3,'fancy pants code'!$E$68,IF(O59=4,'fancy pants code'!$E$69,IF(O59=5,'fancy pants code'!$E$70,IF(O59=6,'fancy pants code'!$E$71,IF(O59=7,'fancy pants code'!$E$72,IF(O59=8,'fancy pants code'!$E$73,0))))))))</f>
        <v>0</v>
      </c>
      <c r="AG59" s="131">
        <f>IF(P59=1,'fancy pants code'!$E$66,IF(P59=2,'fancy pants code'!$E$67,IF(P59=3,'fancy pants code'!$E$68,IF(P59=4,'fancy pants code'!$E$69,IF(P59=5,'fancy pants code'!$E$70,IF(P59=6,'fancy pants code'!$E$71,IF(P59=7,'fancy pants code'!$E$72,IF(P59=8,'fancy pants code'!$E$73,0))))))))</f>
        <v>0</v>
      </c>
      <c r="AH59" s="131">
        <f>IF(Q59=1,'fancy pants code'!$E$66,IF(Q59=2,'fancy pants code'!$E$67,IF(Q59=3,'fancy pants code'!$E$68,IF(Q59=4,'fancy pants code'!$E$69,IF(Q59=5,'fancy pants code'!$E$70,IF(Q59=6,'fancy pants code'!$E$71,IF(Q59=7,'fancy pants code'!$E$72,IF(Q59=8,'fancy pants code'!$E$73,0))))))))</f>
        <v>0</v>
      </c>
      <c r="AI59" s="131">
        <f>IF(R59=1,'fancy pants code'!$E$66,IF(R59=2,'fancy pants code'!$E$67,IF(R59=3,'fancy pants code'!$E$68,IF(R59=4,'fancy pants code'!$E$69,IF(R59=5,'fancy pants code'!$E$70,IF(R59=6,'fancy pants code'!$E$71,IF(R59=7,'fancy pants code'!$E$72,IF(R59=8,'fancy pants code'!$E$73,0))))))))</f>
        <v>0</v>
      </c>
      <c r="AJ59" s="131">
        <f>IF(S59=1,'fancy pants code'!$E$66,IF(S59=2,'fancy pants code'!$E$67,IF(S59=3,'fancy pants code'!$E$68,IF(S59=4,'fancy pants code'!$E$69,IF(S59=5,'fancy pants code'!$E$70,IF(S59=6,'fancy pants code'!$E$71,IF(S59=7,'fancy pants code'!$E$72,IF(S59=8,'fancy pants code'!$E$73,0))))))))</f>
        <v>0</v>
      </c>
      <c r="AK59" s="140">
        <f t="shared" si="18"/>
        <v>0</v>
      </c>
    </row>
    <row r="60" spans="1:37" s="23" customFormat="1" x14ac:dyDescent="0.2">
      <c r="A60" s="49">
        <f t="shared" si="19"/>
        <v>19</v>
      </c>
      <c r="B60" s="103" t="str">
        <f t="shared" si="19"/>
        <v>d rider 19</v>
      </c>
      <c r="C60" s="211"/>
      <c r="D60" s="212"/>
      <c r="E60" s="212"/>
      <c r="F60" s="212"/>
      <c r="G60" s="212"/>
      <c r="H60" s="200">
        <f t="shared" si="15"/>
        <v>0</v>
      </c>
      <c r="I60" s="211"/>
      <c r="J60" s="212"/>
      <c r="K60" s="212"/>
      <c r="L60" s="212"/>
      <c r="M60" s="212"/>
      <c r="N60" s="200">
        <f t="shared" si="16"/>
        <v>0</v>
      </c>
      <c r="O60" s="211"/>
      <c r="P60" s="212"/>
      <c r="Q60" s="212"/>
      <c r="R60" s="212"/>
      <c r="S60" s="212"/>
      <c r="T60" s="200">
        <f t="shared" si="17"/>
        <v>0</v>
      </c>
      <c r="V60" s="129">
        <f>IF(C60=1,'fancy pants code'!$E$66,IF(C60=2,'fancy pants code'!$E$67,IF(C60=3,'fancy pants code'!$E$68,IF(C60=4,'fancy pants code'!$E$69,IF(C60=5,'fancy pants code'!$E$70,IF(C60=6,'fancy pants code'!$E$71,IF(C60=7,'fancy pants code'!$E$72,IF(C60=8,'fancy pants code'!$E$73,0))))))))</f>
        <v>0</v>
      </c>
      <c r="W60" s="129">
        <f>IF(D60=1,'fancy pants code'!$E$66,IF(D60=2,'fancy pants code'!$E$67,IF(D60=3,'fancy pants code'!$E$68,IF(D60=4,'fancy pants code'!$E$69,IF(D60=5,'fancy pants code'!$E$70,IF(D60=6,'fancy pants code'!$E$71,IF(D60=7,'fancy pants code'!$E$72,IF(D60=8,'fancy pants code'!$E$73,0))))))))</f>
        <v>0</v>
      </c>
      <c r="X60" s="129">
        <f>IF(E60=1,'fancy pants code'!$E$66,IF(E60=2,'fancy pants code'!$E$67,IF(E60=3,'fancy pants code'!$E$68,IF(E60=4,'fancy pants code'!$E$69,IF(E60=5,'fancy pants code'!$E$70,IF(E60=6,'fancy pants code'!$E$71,IF(E60=7,'fancy pants code'!$E$72,IF(E60=8,'fancy pants code'!$E$73,0))))))))</f>
        <v>0</v>
      </c>
      <c r="Y60" s="129">
        <f>IF(F60=1,'fancy pants code'!$E$66,IF(F60=2,'fancy pants code'!$E$67,IF(F60=3,'fancy pants code'!$E$68,IF(F60=4,'fancy pants code'!$E$69,IF(F60=5,'fancy pants code'!$E$70,IF(F60=6,'fancy pants code'!$E$71,IF(F60=7,'fancy pants code'!$E$72,IF(F60=8,'fancy pants code'!$E$73,0))))))))</f>
        <v>0</v>
      </c>
      <c r="Z60" s="129">
        <f>IF(G60=1,'fancy pants code'!$E$66,IF(G60=2,'fancy pants code'!$E$67,IF(G60=3,'fancy pants code'!$E$68,IF(G60=4,'fancy pants code'!$E$69,IF(G60=5,'fancy pants code'!$E$70,IF(G60=6,'fancy pants code'!$E$71,IF(G60=7,'fancy pants code'!$E$72,IF(G60=8,'fancy pants code'!$E$73,0))))))))</f>
        <v>0</v>
      </c>
      <c r="AA60" s="130">
        <f>IF(I60=1,'fancy pants code'!$E$66,IF(I60=2,'fancy pants code'!$E$67,IF(I60=3,'fancy pants code'!$E$68,IF(I60=4,'fancy pants code'!$E$69,IF(I60=5,'fancy pants code'!$E$70,IF(I60=6,'fancy pants code'!$E$71,IF(I60=7,'fancy pants code'!$E$72,IF(I60=8,'fancy pants code'!$E$73,0))))))))</f>
        <v>0</v>
      </c>
      <c r="AB60" s="130">
        <f>IF(J60=1,'fancy pants code'!$E$66,IF(J60=2,'fancy pants code'!$E$67,IF(J60=3,'fancy pants code'!$E$68,IF(J60=4,'fancy pants code'!$E$69,IF(J60=5,'fancy pants code'!$E$70,IF(J60=6,'fancy pants code'!$E$71,IF(J60=7,'fancy pants code'!$E$72,IF(J60=8,'fancy pants code'!$E$73,0))))))))</f>
        <v>0</v>
      </c>
      <c r="AC60" s="130">
        <f>IF(K60=1,'fancy pants code'!$E$66,IF(K60=2,'fancy pants code'!$E$67,IF(K60=3,'fancy pants code'!$E$68,IF(K60=4,'fancy pants code'!$E$69,IF(K60=5,'fancy pants code'!$E$70,IF(K60=6,'fancy pants code'!$E$71,IF(K60=7,'fancy pants code'!$E$72,IF(K60=8,'fancy pants code'!$E$73,0))))))))</f>
        <v>0</v>
      </c>
      <c r="AD60" s="130">
        <f>IF(L60=1,'fancy pants code'!$E$66,IF(L60=2,'fancy pants code'!$E$67,IF(L60=3,'fancy pants code'!$E$68,IF(L60=4,'fancy pants code'!$E$69,IF(L60=5,'fancy pants code'!$E$70,IF(L60=6,'fancy pants code'!$E$71,IF(L60=7,'fancy pants code'!$E$72,IF(L60=8,'fancy pants code'!$E$73,0))))))))</f>
        <v>0</v>
      </c>
      <c r="AE60" s="130">
        <f>IF(M60=1,'fancy pants code'!$E$66,IF(M60=2,'fancy pants code'!$E$67,IF(M60=3,'fancy pants code'!$E$68,IF(M60=4,'fancy pants code'!$E$69,IF(M60=5,'fancy pants code'!$E$70,IF(M60=6,'fancy pants code'!$E$71,IF(M60=7,'fancy pants code'!$E$72,IF(M60=8,'fancy pants code'!$E$73,0))))))))</f>
        <v>0</v>
      </c>
      <c r="AF60" s="131">
        <f>IF(O60=1,'fancy pants code'!$E$66,IF(O60=2,'fancy pants code'!$E$67,IF(O60=3,'fancy pants code'!$E$68,IF(O60=4,'fancy pants code'!$E$69,IF(O60=5,'fancy pants code'!$E$70,IF(O60=6,'fancy pants code'!$E$71,IF(O60=7,'fancy pants code'!$E$72,IF(O60=8,'fancy pants code'!$E$73,0))))))))</f>
        <v>0</v>
      </c>
      <c r="AG60" s="131">
        <f>IF(P60=1,'fancy pants code'!$E$66,IF(P60=2,'fancy pants code'!$E$67,IF(P60=3,'fancy pants code'!$E$68,IF(P60=4,'fancy pants code'!$E$69,IF(P60=5,'fancy pants code'!$E$70,IF(P60=6,'fancy pants code'!$E$71,IF(P60=7,'fancy pants code'!$E$72,IF(P60=8,'fancy pants code'!$E$73,0))))))))</f>
        <v>0</v>
      </c>
      <c r="AH60" s="131">
        <f>IF(Q60=1,'fancy pants code'!$E$66,IF(Q60=2,'fancy pants code'!$E$67,IF(Q60=3,'fancy pants code'!$E$68,IF(Q60=4,'fancy pants code'!$E$69,IF(Q60=5,'fancy pants code'!$E$70,IF(Q60=6,'fancy pants code'!$E$71,IF(Q60=7,'fancy pants code'!$E$72,IF(Q60=8,'fancy pants code'!$E$73,0))))))))</f>
        <v>0</v>
      </c>
      <c r="AI60" s="131">
        <f>IF(R60=1,'fancy pants code'!$E$66,IF(R60=2,'fancy pants code'!$E$67,IF(R60=3,'fancy pants code'!$E$68,IF(R60=4,'fancy pants code'!$E$69,IF(R60=5,'fancy pants code'!$E$70,IF(R60=6,'fancy pants code'!$E$71,IF(R60=7,'fancy pants code'!$E$72,IF(R60=8,'fancy pants code'!$E$73,0))))))))</f>
        <v>0</v>
      </c>
      <c r="AJ60" s="131">
        <f>IF(S60=1,'fancy pants code'!$E$66,IF(S60=2,'fancy pants code'!$E$67,IF(S60=3,'fancy pants code'!$E$68,IF(S60=4,'fancy pants code'!$E$69,IF(S60=5,'fancy pants code'!$E$70,IF(S60=6,'fancy pants code'!$E$71,IF(S60=7,'fancy pants code'!$E$72,IF(S60=8,'fancy pants code'!$E$73,0))))))))</f>
        <v>0</v>
      </c>
      <c r="AK60" s="140">
        <f t="shared" si="18"/>
        <v>0</v>
      </c>
    </row>
    <row r="61" spans="1:37" s="23" customFormat="1" x14ac:dyDescent="0.2">
      <c r="A61" s="49">
        <f t="shared" si="19"/>
        <v>20</v>
      </c>
      <c r="B61" s="103" t="str">
        <f t="shared" si="19"/>
        <v>d rider 20</v>
      </c>
      <c r="C61" s="211"/>
      <c r="D61" s="212"/>
      <c r="E61" s="212"/>
      <c r="F61" s="212"/>
      <c r="G61" s="212"/>
      <c r="H61" s="200">
        <f t="shared" si="15"/>
        <v>0</v>
      </c>
      <c r="I61" s="211"/>
      <c r="J61" s="212"/>
      <c r="K61" s="212"/>
      <c r="L61" s="212"/>
      <c r="M61" s="212"/>
      <c r="N61" s="200">
        <f t="shared" si="16"/>
        <v>0</v>
      </c>
      <c r="O61" s="211"/>
      <c r="P61" s="212"/>
      <c r="Q61" s="212"/>
      <c r="R61" s="212"/>
      <c r="S61" s="212"/>
      <c r="T61" s="200">
        <f t="shared" si="17"/>
        <v>0</v>
      </c>
      <c r="V61" s="129">
        <f>IF(C61=1,'fancy pants code'!$E$66,IF(C61=2,'fancy pants code'!$E$67,IF(C61=3,'fancy pants code'!$E$68,IF(C61=4,'fancy pants code'!$E$69,IF(C61=5,'fancy pants code'!$E$70,IF(C61=6,'fancy pants code'!$E$71,IF(C61=7,'fancy pants code'!$E$72,IF(C61=8,'fancy pants code'!$E$73,0))))))))</f>
        <v>0</v>
      </c>
      <c r="W61" s="129">
        <f>IF(D61=1,'fancy pants code'!$E$66,IF(D61=2,'fancy pants code'!$E$67,IF(D61=3,'fancy pants code'!$E$68,IF(D61=4,'fancy pants code'!$E$69,IF(D61=5,'fancy pants code'!$E$70,IF(D61=6,'fancy pants code'!$E$71,IF(D61=7,'fancy pants code'!$E$72,IF(D61=8,'fancy pants code'!$E$73,0))))))))</f>
        <v>0</v>
      </c>
      <c r="X61" s="129">
        <f>IF(E61=1,'fancy pants code'!$E$66,IF(E61=2,'fancy pants code'!$E$67,IF(E61=3,'fancy pants code'!$E$68,IF(E61=4,'fancy pants code'!$E$69,IF(E61=5,'fancy pants code'!$E$70,IF(E61=6,'fancy pants code'!$E$71,IF(E61=7,'fancy pants code'!$E$72,IF(E61=8,'fancy pants code'!$E$73,0))))))))</f>
        <v>0</v>
      </c>
      <c r="Y61" s="129">
        <f>IF(F61=1,'fancy pants code'!$E$66,IF(F61=2,'fancy pants code'!$E$67,IF(F61=3,'fancy pants code'!$E$68,IF(F61=4,'fancy pants code'!$E$69,IF(F61=5,'fancy pants code'!$E$70,IF(F61=6,'fancy pants code'!$E$71,IF(F61=7,'fancy pants code'!$E$72,IF(F61=8,'fancy pants code'!$E$73,0))))))))</f>
        <v>0</v>
      </c>
      <c r="Z61" s="129">
        <f>IF(G61=1,'fancy pants code'!$E$66,IF(G61=2,'fancy pants code'!$E$67,IF(G61=3,'fancy pants code'!$E$68,IF(G61=4,'fancy pants code'!$E$69,IF(G61=5,'fancy pants code'!$E$70,IF(G61=6,'fancy pants code'!$E$71,IF(G61=7,'fancy pants code'!$E$72,IF(G61=8,'fancy pants code'!$E$73,0))))))))</f>
        <v>0</v>
      </c>
      <c r="AA61" s="130">
        <f>IF(I61=1,'fancy pants code'!$E$66,IF(I61=2,'fancy pants code'!$E$67,IF(I61=3,'fancy pants code'!$E$68,IF(I61=4,'fancy pants code'!$E$69,IF(I61=5,'fancy pants code'!$E$70,IF(I61=6,'fancy pants code'!$E$71,IF(I61=7,'fancy pants code'!$E$72,IF(I61=8,'fancy pants code'!$E$73,0))))))))</f>
        <v>0</v>
      </c>
      <c r="AB61" s="130">
        <f>IF(J61=1,'fancy pants code'!$E$66,IF(J61=2,'fancy pants code'!$E$67,IF(J61=3,'fancy pants code'!$E$68,IF(J61=4,'fancy pants code'!$E$69,IF(J61=5,'fancy pants code'!$E$70,IF(J61=6,'fancy pants code'!$E$71,IF(J61=7,'fancy pants code'!$E$72,IF(J61=8,'fancy pants code'!$E$73,0))))))))</f>
        <v>0</v>
      </c>
      <c r="AC61" s="130">
        <f>IF(K61=1,'fancy pants code'!$E$66,IF(K61=2,'fancy pants code'!$E$67,IF(K61=3,'fancy pants code'!$E$68,IF(K61=4,'fancy pants code'!$E$69,IF(K61=5,'fancy pants code'!$E$70,IF(K61=6,'fancy pants code'!$E$71,IF(K61=7,'fancy pants code'!$E$72,IF(K61=8,'fancy pants code'!$E$73,0))))))))</f>
        <v>0</v>
      </c>
      <c r="AD61" s="130">
        <f>IF(L61=1,'fancy pants code'!$E$66,IF(L61=2,'fancy pants code'!$E$67,IF(L61=3,'fancy pants code'!$E$68,IF(L61=4,'fancy pants code'!$E$69,IF(L61=5,'fancy pants code'!$E$70,IF(L61=6,'fancy pants code'!$E$71,IF(L61=7,'fancy pants code'!$E$72,IF(L61=8,'fancy pants code'!$E$73,0))))))))</f>
        <v>0</v>
      </c>
      <c r="AE61" s="130">
        <f>IF(M61=1,'fancy pants code'!$E$66,IF(M61=2,'fancy pants code'!$E$67,IF(M61=3,'fancy pants code'!$E$68,IF(M61=4,'fancy pants code'!$E$69,IF(M61=5,'fancy pants code'!$E$70,IF(M61=6,'fancy pants code'!$E$71,IF(M61=7,'fancy pants code'!$E$72,IF(M61=8,'fancy pants code'!$E$73,0))))))))</f>
        <v>0</v>
      </c>
      <c r="AF61" s="131">
        <f>IF(O61=1,'fancy pants code'!$E$66,IF(O61=2,'fancy pants code'!$E$67,IF(O61=3,'fancy pants code'!$E$68,IF(O61=4,'fancy pants code'!$E$69,IF(O61=5,'fancy pants code'!$E$70,IF(O61=6,'fancy pants code'!$E$71,IF(O61=7,'fancy pants code'!$E$72,IF(O61=8,'fancy pants code'!$E$73,0))))))))</f>
        <v>0</v>
      </c>
      <c r="AG61" s="131">
        <f>IF(P61=1,'fancy pants code'!$E$66,IF(P61=2,'fancy pants code'!$E$67,IF(P61=3,'fancy pants code'!$E$68,IF(P61=4,'fancy pants code'!$E$69,IF(P61=5,'fancy pants code'!$E$70,IF(P61=6,'fancy pants code'!$E$71,IF(P61=7,'fancy pants code'!$E$72,IF(P61=8,'fancy pants code'!$E$73,0))))))))</f>
        <v>0</v>
      </c>
      <c r="AH61" s="131">
        <f>IF(Q61=1,'fancy pants code'!$E$66,IF(Q61=2,'fancy pants code'!$E$67,IF(Q61=3,'fancy pants code'!$E$68,IF(Q61=4,'fancy pants code'!$E$69,IF(Q61=5,'fancy pants code'!$E$70,IF(Q61=6,'fancy pants code'!$E$71,IF(Q61=7,'fancy pants code'!$E$72,IF(Q61=8,'fancy pants code'!$E$73,0))))))))</f>
        <v>0</v>
      </c>
      <c r="AI61" s="131">
        <f>IF(R61=1,'fancy pants code'!$E$66,IF(R61=2,'fancy pants code'!$E$67,IF(R61=3,'fancy pants code'!$E$68,IF(R61=4,'fancy pants code'!$E$69,IF(R61=5,'fancy pants code'!$E$70,IF(R61=6,'fancy pants code'!$E$71,IF(R61=7,'fancy pants code'!$E$72,IF(R61=8,'fancy pants code'!$E$73,0))))))))</f>
        <v>0</v>
      </c>
      <c r="AJ61" s="131">
        <f>IF(S61=1,'fancy pants code'!$E$66,IF(S61=2,'fancy pants code'!$E$67,IF(S61=3,'fancy pants code'!$E$68,IF(S61=4,'fancy pants code'!$E$69,IF(S61=5,'fancy pants code'!$E$70,IF(S61=6,'fancy pants code'!$E$71,IF(S61=7,'fancy pants code'!$E$72,IF(S61=8,'fancy pants code'!$E$73,0))))))))</f>
        <v>0</v>
      </c>
      <c r="AK61" s="140">
        <f t="shared" si="18"/>
        <v>0</v>
      </c>
    </row>
    <row r="62" spans="1:37" s="23" customFormat="1" x14ac:dyDescent="0.2">
      <c r="A62" s="49">
        <f t="shared" si="19"/>
        <v>21</v>
      </c>
      <c r="B62" s="103" t="str">
        <f t="shared" si="19"/>
        <v>d rider 21</v>
      </c>
      <c r="C62" s="211"/>
      <c r="D62" s="212"/>
      <c r="E62" s="212"/>
      <c r="F62" s="212"/>
      <c r="G62" s="212"/>
      <c r="H62" s="200">
        <f t="shared" si="15"/>
        <v>0</v>
      </c>
      <c r="I62" s="211"/>
      <c r="J62" s="212"/>
      <c r="K62" s="212"/>
      <c r="L62" s="212"/>
      <c r="M62" s="212"/>
      <c r="N62" s="200">
        <f t="shared" si="16"/>
        <v>0</v>
      </c>
      <c r="O62" s="211"/>
      <c r="P62" s="212"/>
      <c r="Q62" s="212"/>
      <c r="R62" s="212"/>
      <c r="S62" s="212"/>
      <c r="T62" s="200">
        <f t="shared" si="17"/>
        <v>0</v>
      </c>
      <c r="V62" s="129">
        <f>IF(C62=1,'fancy pants code'!$E$66,IF(C62=2,'fancy pants code'!$E$67,IF(C62=3,'fancy pants code'!$E$68,IF(C62=4,'fancy pants code'!$E$69,IF(C62=5,'fancy pants code'!$E$70,IF(C62=6,'fancy pants code'!$E$71,IF(C62=7,'fancy pants code'!$E$72,IF(C62=8,'fancy pants code'!$E$73,0))))))))</f>
        <v>0</v>
      </c>
      <c r="W62" s="129">
        <f>IF(D62=1,'fancy pants code'!$E$66,IF(D62=2,'fancy pants code'!$E$67,IF(D62=3,'fancy pants code'!$E$68,IF(D62=4,'fancy pants code'!$E$69,IF(D62=5,'fancy pants code'!$E$70,IF(D62=6,'fancy pants code'!$E$71,IF(D62=7,'fancy pants code'!$E$72,IF(D62=8,'fancy pants code'!$E$73,0))))))))</f>
        <v>0</v>
      </c>
      <c r="X62" s="129">
        <f>IF(E62=1,'fancy pants code'!$E$66,IF(E62=2,'fancy pants code'!$E$67,IF(E62=3,'fancy pants code'!$E$68,IF(E62=4,'fancy pants code'!$E$69,IF(E62=5,'fancy pants code'!$E$70,IF(E62=6,'fancy pants code'!$E$71,IF(E62=7,'fancy pants code'!$E$72,IF(E62=8,'fancy pants code'!$E$73,0))))))))</f>
        <v>0</v>
      </c>
      <c r="Y62" s="129">
        <f>IF(F62=1,'fancy pants code'!$E$66,IF(F62=2,'fancy pants code'!$E$67,IF(F62=3,'fancy pants code'!$E$68,IF(F62=4,'fancy pants code'!$E$69,IF(F62=5,'fancy pants code'!$E$70,IF(F62=6,'fancy pants code'!$E$71,IF(F62=7,'fancy pants code'!$E$72,IF(F62=8,'fancy pants code'!$E$73,0))))))))</f>
        <v>0</v>
      </c>
      <c r="Z62" s="129">
        <f>IF(G62=1,'fancy pants code'!$E$66,IF(G62=2,'fancy pants code'!$E$67,IF(G62=3,'fancy pants code'!$E$68,IF(G62=4,'fancy pants code'!$E$69,IF(G62=5,'fancy pants code'!$E$70,IF(G62=6,'fancy pants code'!$E$71,IF(G62=7,'fancy pants code'!$E$72,IF(G62=8,'fancy pants code'!$E$73,0))))))))</f>
        <v>0</v>
      </c>
      <c r="AA62" s="130">
        <f>IF(I62=1,'fancy pants code'!$E$66,IF(I62=2,'fancy pants code'!$E$67,IF(I62=3,'fancy pants code'!$E$68,IF(I62=4,'fancy pants code'!$E$69,IF(I62=5,'fancy pants code'!$E$70,IF(I62=6,'fancy pants code'!$E$71,IF(I62=7,'fancy pants code'!$E$72,IF(I62=8,'fancy pants code'!$E$73,0))))))))</f>
        <v>0</v>
      </c>
      <c r="AB62" s="130">
        <f>IF(J62=1,'fancy pants code'!$E$66,IF(J62=2,'fancy pants code'!$E$67,IF(J62=3,'fancy pants code'!$E$68,IF(J62=4,'fancy pants code'!$E$69,IF(J62=5,'fancy pants code'!$E$70,IF(J62=6,'fancy pants code'!$E$71,IF(J62=7,'fancy pants code'!$E$72,IF(J62=8,'fancy pants code'!$E$73,0))))))))</f>
        <v>0</v>
      </c>
      <c r="AC62" s="130">
        <f>IF(K62=1,'fancy pants code'!$E$66,IF(K62=2,'fancy pants code'!$E$67,IF(K62=3,'fancy pants code'!$E$68,IF(K62=4,'fancy pants code'!$E$69,IF(K62=5,'fancy pants code'!$E$70,IF(K62=6,'fancy pants code'!$E$71,IF(K62=7,'fancy pants code'!$E$72,IF(K62=8,'fancy pants code'!$E$73,0))))))))</f>
        <v>0</v>
      </c>
      <c r="AD62" s="130">
        <f>IF(L62=1,'fancy pants code'!$E$66,IF(L62=2,'fancy pants code'!$E$67,IF(L62=3,'fancy pants code'!$E$68,IF(L62=4,'fancy pants code'!$E$69,IF(L62=5,'fancy pants code'!$E$70,IF(L62=6,'fancy pants code'!$E$71,IF(L62=7,'fancy pants code'!$E$72,IF(L62=8,'fancy pants code'!$E$73,0))))))))</f>
        <v>0</v>
      </c>
      <c r="AE62" s="130">
        <f>IF(M62=1,'fancy pants code'!$E$66,IF(M62=2,'fancy pants code'!$E$67,IF(M62=3,'fancy pants code'!$E$68,IF(M62=4,'fancy pants code'!$E$69,IF(M62=5,'fancy pants code'!$E$70,IF(M62=6,'fancy pants code'!$E$71,IF(M62=7,'fancy pants code'!$E$72,IF(M62=8,'fancy pants code'!$E$73,0))))))))</f>
        <v>0</v>
      </c>
      <c r="AF62" s="131">
        <f>IF(O62=1,'fancy pants code'!$E$66,IF(O62=2,'fancy pants code'!$E$67,IF(O62=3,'fancy pants code'!$E$68,IF(O62=4,'fancy pants code'!$E$69,IF(O62=5,'fancy pants code'!$E$70,IF(O62=6,'fancy pants code'!$E$71,IF(O62=7,'fancy pants code'!$E$72,IF(O62=8,'fancy pants code'!$E$73,0))))))))</f>
        <v>0</v>
      </c>
      <c r="AG62" s="131">
        <f>IF(P62=1,'fancy pants code'!$E$66,IF(P62=2,'fancy pants code'!$E$67,IF(P62=3,'fancy pants code'!$E$68,IF(P62=4,'fancy pants code'!$E$69,IF(P62=5,'fancy pants code'!$E$70,IF(P62=6,'fancy pants code'!$E$71,IF(P62=7,'fancy pants code'!$E$72,IF(P62=8,'fancy pants code'!$E$73,0))))))))</f>
        <v>0</v>
      </c>
      <c r="AH62" s="131">
        <f>IF(Q62=1,'fancy pants code'!$E$66,IF(Q62=2,'fancy pants code'!$E$67,IF(Q62=3,'fancy pants code'!$E$68,IF(Q62=4,'fancy pants code'!$E$69,IF(Q62=5,'fancy pants code'!$E$70,IF(Q62=6,'fancy pants code'!$E$71,IF(Q62=7,'fancy pants code'!$E$72,IF(Q62=8,'fancy pants code'!$E$73,0))))))))</f>
        <v>0</v>
      </c>
      <c r="AI62" s="131">
        <f>IF(R62=1,'fancy pants code'!$E$66,IF(R62=2,'fancy pants code'!$E$67,IF(R62=3,'fancy pants code'!$E$68,IF(R62=4,'fancy pants code'!$E$69,IF(R62=5,'fancy pants code'!$E$70,IF(R62=6,'fancy pants code'!$E$71,IF(R62=7,'fancy pants code'!$E$72,IF(R62=8,'fancy pants code'!$E$73,0))))))))</f>
        <v>0</v>
      </c>
      <c r="AJ62" s="131">
        <f>IF(S62=1,'fancy pants code'!$E$66,IF(S62=2,'fancy pants code'!$E$67,IF(S62=3,'fancy pants code'!$E$68,IF(S62=4,'fancy pants code'!$E$69,IF(S62=5,'fancy pants code'!$E$70,IF(S62=6,'fancy pants code'!$E$71,IF(S62=7,'fancy pants code'!$E$72,IF(S62=8,'fancy pants code'!$E$73,0))))))))</f>
        <v>0</v>
      </c>
      <c r="AK62" s="140">
        <f t="shared" si="18"/>
        <v>0</v>
      </c>
    </row>
    <row r="63" spans="1:37" s="23" customFormat="1" x14ac:dyDescent="0.2">
      <c r="A63" s="49">
        <f t="shared" si="19"/>
        <v>22</v>
      </c>
      <c r="B63" s="103" t="str">
        <f t="shared" si="19"/>
        <v>d rider 22</v>
      </c>
      <c r="C63" s="211"/>
      <c r="D63" s="212"/>
      <c r="E63" s="212"/>
      <c r="F63" s="212"/>
      <c r="G63" s="212"/>
      <c r="H63" s="200">
        <f t="shared" si="15"/>
        <v>0</v>
      </c>
      <c r="I63" s="211"/>
      <c r="J63" s="212"/>
      <c r="K63" s="212"/>
      <c r="L63" s="212"/>
      <c r="M63" s="212"/>
      <c r="N63" s="200">
        <f t="shared" si="16"/>
        <v>0</v>
      </c>
      <c r="O63" s="211"/>
      <c r="P63" s="212"/>
      <c r="Q63" s="212"/>
      <c r="R63" s="212"/>
      <c r="S63" s="212"/>
      <c r="T63" s="200">
        <f t="shared" si="17"/>
        <v>0</v>
      </c>
      <c r="V63" s="129">
        <f>IF(C63=1,'fancy pants code'!$E$66,IF(C63=2,'fancy pants code'!$E$67,IF(C63=3,'fancy pants code'!$E$68,IF(C63=4,'fancy pants code'!$E$69,IF(C63=5,'fancy pants code'!$E$70,IF(C63=6,'fancy pants code'!$E$71,IF(C63=7,'fancy pants code'!$E$72,IF(C63=8,'fancy pants code'!$E$73,0))))))))</f>
        <v>0</v>
      </c>
      <c r="W63" s="129">
        <f>IF(D63=1,'fancy pants code'!$E$66,IF(D63=2,'fancy pants code'!$E$67,IF(D63=3,'fancy pants code'!$E$68,IF(D63=4,'fancy pants code'!$E$69,IF(D63=5,'fancy pants code'!$E$70,IF(D63=6,'fancy pants code'!$E$71,IF(D63=7,'fancy pants code'!$E$72,IF(D63=8,'fancy pants code'!$E$73,0))))))))</f>
        <v>0</v>
      </c>
      <c r="X63" s="129">
        <f>IF(E63=1,'fancy pants code'!$E$66,IF(E63=2,'fancy pants code'!$E$67,IF(E63=3,'fancy pants code'!$E$68,IF(E63=4,'fancy pants code'!$E$69,IF(E63=5,'fancy pants code'!$E$70,IF(E63=6,'fancy pants code'!$E$71,IF(E63=7,'fancy pants code'!$E$72,IF(E63=8,'fancy pants code'!$E$73,0))))))))</f>
        <v>0</v>
      </c>
      <c r="Y63" s="129">
        <f>IF(F63=1,'fancy pants code'!$E$66,IF(F63=2,'fancy pants code'!$E$67,IF(F63=3,'fancy pants code'!$E$68,IF(F63=4,'fancy pants code'!$E$69,IF(F63=5,'fancy pants code'!$E$70,IF(F63=6,'fancy pants code'!$E$71,IF(F63=7,'fancy pants code'!$E$72,IF(F63=8,'fancy pants code'!$E$73,0))))))))</f>
        <v>0</v>
      </c>
      <c r="Z63" s="129">
        <f>IF(G63=1,'fancy pants code'!$E$66,IF(G63=2,'fancy pants code'!$E$67,IF(G63=3,'fancy pants code'!$E$68,IF(G63=4,'fancy pants code'!$E$69,IF(G63=5,'fancy pants code'!$E$70,IF(G63=6,'fancy pants code'!$E$71,IF(G63=7,'fancy pants code'!$E$72,IF(G63=8,'fancy pants code'!$E$73,0))))))))</f>
        <v>0</v>
      </c>
      <c r="AA63" s="130">
        <f>IF(I63=1,'fancy pants code'!$E$66,IF(I63=2,'fancy pants code'!$E$67,IF(I63=3,'fancy pants code'!$E$68,IF(I63=4,'fancy pants code'!$E$69,IF(I63=5,'fancy pants code'!$E$70,IF(I63=6,'fancy pants code'!$E$71,IF(I63=7,'fancy pants code'!$E$72,IF(I63=8,'fancy pants code'!$E$73,0))))))))</f>
        <v>0</v>
      </c>
      <c r="AB63" s="130">
        <f>IF(J63=1,'fancy pants code'!$E$66,IF(J63=2,'fancy pants code'!$E$67,IF(J63=3,'fancy pants code'!$E$68,IF(J63=4,'fancy pants code'!$E$69,IF(J63=5,'fancy pants code'!$E$70,IF(J63=6,'fancy pants code'!$E$71,IF(J63=7,'fancy pants code'!$E$72,IF(J63=8,'fancy pants code'!$E$73,0))))))))</f>
        <v>0</v>
      </c>
      <c r="AC63" s="130">
        <f>IF(K63=1,'fancy pants code'!$E$66,IF(K63=2,'fancy pants code'!$E$67,IF(K63=3,'fancy pants code'!$E$68,IF(K63=4,'fancy pants code'!$E$69,IF(K63=5,'fancy pants code'!$E$70,IF(K63=6,'fancy pants code'!$E$71,IF(K63=7,'fancy pants code'!$E$72,IF(K63=8,'fancy pants code'!$E$73,0))))))))</f>
        <v>0</v>
      </c>
      <c r="AD63" s="130">
        <f>IF(L63=1,'fancy pants code'!$E$66,IF(L63=2,'fancy pants code'!$E$67,IF(L63=3,'fancy pants code'!$E$68,IF(L63=4,'fancy pants code'!$E$69,IF(L63=5,'fancy pants code'!$E$70,IF(L63=6,'fancy pants code'!$E$71,IF(L63=7,'fancy pants code'!$E$72,IF(L63=8,'fancy pants code'!$E$73,0))))))))</f>
        <v>0</v>
      </c>
      <c r="AE63" s="130">
        <f>IF(M63=1,'fancy pants code'!$E$66,IF(M63=2,'fancy pants code'!$E$67,IF(M63=3,'fancy pants code'!$E$68,IF(M63=4,'fancy pants code'!$E$69,IF(M63=5,'fancy pants code'!$E$70,IF(M63=6,'fancy pants code'!$E$71,IF(M63=7,'fancy pants code'!$E$72,IF(M63=8,'fancy pants code'!$E$73,0))))))))</f>
        <v>0</v>
      </c>
      <c r="AF63" s="131">
        <f>IF(O63=1,'fancy pants code'!$E$66,IF(O63=2,'fancy pants code'!$E$67,IF(O63=3,'fancy pants code'!$E$68,IF(O63=4,'fancy pants code'!$E$69,IF(O63=5,'fancy pants code'!$E$70,IF(O63=6,'fancy pants code'!$E$71,IF(O63=7,'fancy pants code'!$E$72,IF(O63=8,'fancy pants code'!$E$73,0))))))))</f>
        <v>0</v>
      </c>
      <c r="AG63" s="131">
        <f>IF(P63=1,'fancy pants code'!$E$66,IF(P63=2,'fancy pants code'!$E$67,IF(P63=3,'fancy pants code'!$E$68,IF(P63=4,'fancy pants code'!$E$69,IF(P63=5,'fancy pants code'!$E$70,IF(P63=6,'fancy pants code'!$E$71,IF(P63=7,'fancy pants code'!$E$72,IF(P63=8,'fancy pants code'!$E$73,0))))))))</f>
        <v>0</v>
      </c>
      <c r="AH63" s="131">
        <f>IF(Q63=1,'fancy pants code'!$E$66,IF(Q63=2,'fancy pants code'!$E$67,IF(Q63=3,'fancy pants code'!$E$68,IF(Q63=4,'fancy pants code'!$E$69,IF(Q63=5,'fancy pants code'!$E$70,IF(Q63=6,'fancy pants code'!$E$71,IF(Q63=7,'fancy pants code'!$E$72,IF(Q63=8,'fancy pants code'!$E$73,0))))))))</f>
        <v>0</v>
      </c>
      <c r="AI63" s="131">
        <f>IF(R63=1,'fancy pants code'!$E$66,IF(R63=2,'fancy pants code'!$E$67,IF(R63=3,'fancy pants code'!$E$68,IF(R63=4,'fancy pants code'!$E$69,IF(R63=5,'fancy pants code'!$E$70,IF(R63=6,'fancy pants code'!$E$71,IF(R63=7,'fancy pants code'!$E$72,IF(R63=8,'fancy pants code'!$E$73,0))))))))</f>
        <v>0</v>
      </c>
      <c r="AJ63" s="131">
        <f>IF(S63=1,'fancy pants code'!$E$66,IF(S63=2,'fancy pants code'!$E$67,IF(S63=3,'fancy pants code'!$E$68,IF(S63=4,'fancy pants code'!$E$69,IF(S63=5,'fancy pants code'!$E$70,IF(S63=6,'fancy pants code'!$E$71,IF(S63=7,'fancy pants code'!$E$72,IF(S63=8,'fancy pants code'!$E$73,0))))))))</f>
        <v>0</v>
      </c>
      <c r="AK63" s="140">
        <f t="shared" si="18"/>
        <v>0</v>
      </c>
    </row>
    <row r="64" spans="1:37" s="23" customFormat="1" x14ac:dyDescent="0.2">
      <c r="A64" s="49">
        <f t="shared" si="19"/>
        <v>23</v>
      </c>
      <c r="B64" s="103" t="str">
        <f t="shared" si="19"/>
        <v>d rider 23</v>
      </c>
      <c r="C64" s="211"/>
      <c r="D64" s="212"/>
      <c r="E64" s="212"/>
      <c r="F64" s="212"/>
      <c r="G64" s="212"/>
      <c r="H64" s="200">
        <f t="shared" si="15"/>
        <v>0</v>
      </c>
      <c r="I64" s="211"/>
      <c r="J64" s="212"/>
      <c r="K64" s="212"/>
      <c r="L64" s="212"/>
      <c r="M64" s="212"/>
      <c r="N64" s="200">
        <f t="shared" si="16"/>
        <v>0</v>
      </c>
      <c r="O64" s="211"/>
      <c r="P64" s="212"/>
      <c r="Q64" s="212"/>
      <c r="R64" s="212"/>
      <c r="S64" s="212"/>
      <c r="T64" s="200">
        <f t="shared" si="17"/>
        <v>0</v>
      </c>
      <c r="V64" s="129">
        <f>IF(C64=1,'fancy pants code'!$E$66,IF(C64=2,'fancy pants code'!$E$67,IF(C64=3,'fancy pants code'!$E$68,IF(C64=4,'fancy pants code'!$E$69,IF(C64=5,'fancy pants code'!$E$70,IF(C64=6,'fancy pants code'!$E$71,IF(C64=7,'fancy pants code'!$E$72,IF(C64=8,'fancy pants code'!$E$73,0))))))))</f>
        <v>0</v>
      </c>
      <c r="W64" s="129">
        <f>IF(D64=1,'fancy pants code'!$E$66,IF(D64=2,'fancy pants code'!$E$67,IF(D64=3,'fancy pants code'!$E$68,IF(D64=4,'fancy pants code'!$E$69,IF(D64=5,'fancy pants code'!$E$70,IF(D64=6,'fancy pants code'!$E$71,IF(D64=7,'fancy pants code'!$E$72,IF(D64=8,'fancy pants code'!$E$73,0))))))))</f>
        <v>0</v>
      </c>
      <c r="X64" s="129">
        <f>IF(E64=1,'fancy pants code'!$E$66,IF(E64=2,'fancy pants code'!$E$67,IF(E64=3,'fancy pants code'!$E$68,IF(E64=4,'fancy pants code'!$E$69,IF(E64=5,'fancy pants code'!$E$70,IF(E64=6,'fancy pants code'!$E$71,IF(E64=7,'fancy pants code'!$E$72,IF(E64=8,'fancy pants code'!$E$73,0))))))))</f>
        <v>0</v>
      </c>
      <c r="Y64" s="129">
        <f>IF(F64=1,'fancy pants code'!$E$66,IF(F64=2,'fancy pants code'!$E$67,IF(F64=3,'fancy pants code'!$E$68,IF(F64=4,'fancy pants code'!$E$69,IF(F64=5,'fancy pants code'!$E$70,IF(F64=6,'fancy pants code'!$E$71,IF(F64=7,'fancy pants code'!$E$72,IF(F64=8,'fancy pants code'!$E$73,0))))))))</f>
        <v>0</v>
      </c>
      <c r="Z64" s="129">
        <f>IF(G64=1,'fancy pants code'!$E$66,IF(G64=2,'fancy pants code'!$E$67,IF(G64=3,'fancy pants code'!$E$68,IF(G64=4,'fancy pants code'!$E$69,IF(G64=5,'fancy pants code'!$E$70,IF(G64=6,'fancy pants code'!$E$71,IF(G64=7,'fancy pants code'!$E$72,IF(G64=8,'fancy pants code'!$E$73,0))))))))</f>
        <v>0</v>
      </c>
      <c r="AA64" s="130">
        <f>IF(I64=1,'fancy pants code'!$E$66,IF(I64=2,'fancy pants code'!$E$67,IF(I64=3,'fancy pants code'!$E$68,IF(I64=4,'fancy pants code'!$E$69,IF(I64=5,'fancy pants code'!$E$70,IF(I64=6,'fancy pants code'!$E$71,IF(I64=7,'fancy pants code'!$E$72,IF(I64=8,'fancy pants code'!$E$73,0))))))))</f>
        <v>0</v>
      </c>
      <c r="AB64" s="130">
        <f>IF(J64=1,'fancy pants code'!$E$66,IF(J64=2,'fancy pants code'!$E$67,IF(J64=3,'fancy pants code'!$E$68,IF(J64=4,'fancy pants code'!$E$69,IF(J64=5,'fancy pants code'!$E$70,IF(J64=6,'fancy pants code'!$E$71,IF(J64=7,'fancy pants code'!$E$72,IF(J64=8,'fancy pants code'!$E$73,0))))))))</f>
        <v>0</v>
      </c>
      <c r="AC64" s="130">
        <f>IF(K64=1,'fancy pants code'!$E$66,IF(K64=2,'fancy pants code'!$E$67,IF(K64=3,'fancy pants code'!$E$68,IF(K64=4,'fancy pants code'!$E$69,IF(K64=5,'fancy pants code'!$E$70,IF(K64=6,'fancy pants code'!$E$71,IF(K64=7,'fancy pants code'!$E$72,IF(K64=8,'fancy pants code'!$E$73,0))))))))</f>
        <v>0</v>
      </c>
      <c r="AD64" s="130">
        <f>IF(L64=1,'fancy pants code'!$E$66,IF(L64=2,'fancy pants code'!$E$67,IF(L64=3,'fancy pants code'!$E$68,IF(L64=4,'fancy pants code'!$E$69,IF(L64=5,'fancy pants code'!$E$70,IF(L64=6,'fancy pants code'!$E$71,IF(L64=7,'fancy pants code'!$E$72,IF(L64=8,'fancy pants code'!$E$73,0))))))))</f>
        <v>0</v>
      </c>
      <c r="AE64" s="130">
        <f>IF(M64=1,'fancy pants code'!$E$66,IF(M64=2,'fancy pants code'!$E$67,IF(M64=3,'fancy pants code'!$E$68,IF(M64=4,'fancy pants code'!$E$69,IF(M64=5,'fancy pants code'!$E$70,IF(M64=6,'fancy pants code'!$E$71,IF(M64=7,'fancy pants code'!$E$72,IF(M64=8,'fancy pants code'!$E$73,0))))))))</f>
        <v>0</v>
      </c>
      <c r="AF64" s="131">
        <f>IF(O64=1,'fancy pants code'!$E$66,IF(O64=2,'fancy pants code'!$E$67,IF(O64=3,'fancy pants code'!$E$68,IF(O64=4,'fancy pants code'!$E$69,IF(O64=5,'fancy pants code'!$E$70,IF(O64=6,'fancy pants code'!$E$71,IF(O64=7,'fancy pants code'!$E$72,IF(O64=8,'fancy pants code'!$E$73,0))))))))</f>
        <v>0</v>
      </c>
      <c r="AG64" s="131">
        <f>IF(P64=1,'fancy pants code'!$E$66,IF(P64=2,'fancy pants code'!$E$67,IF(P64=3,'fancy pants code'!$E$68,IF(P64=4,'fancy pants code'!$E$69,IF(P64=5,'fancy pants code'!$E$70,IF(P64=6,'fancy pants code'!$E$71,IF(P64=7,'fancy pants code'!$E$72,IF(P64=8,'fancy pants code'!$E$73,0))))))))</f>
        <v>0</v>
      </c>
      <c r="AH64" s="131">
        <f>IF(Q64=1,'fancy pants code'!$E$66,IF(Q64=2,'fancy pants code'!$E$67,IF(Q64=3,'fancy pants code'!$E$68,IF(Q64=4,'fancy pants code'!$E$69,IF(Q64=5,'fancy pants code'!$E$70,IF(Q64=6,'fancy pants code'!$E$71,IF(Q64=7,'fancy pants code'!$E$72,IF(Q64=8,'fancy pants code'!$E$73,0))))))))</f>
        <v>0</v>
      </c>
      <c r="AI64" s="131">
        <f>IF(R64=1,'fancy pants code'!$E$66,IF(R64=2,'fancy pants code'!$E$67,IF(R64=3,'fancy pants code'!$E$68,IF(R64=4,'fancy pants code'!$E$69,IF(R64=5,'fancy pants code'!$E$70,IF(R64=6,'fancy pants code'!$E$71,IF(R64=7,'fancy pants code'!$E$72,IF(R64=8,'fancy pants code'!$E$73,0))))))))</f>
        <v>0</v>
      </c>
      <c r="AJ64" s="131">
        <f>IF(S64=1,'fancy pants code'!$E$66,IF(S64=2,'fancy pants code'!$E$67,IF(S64=3,'fancy pants code'!$E$68,IF(S64=4,'fancy pants code'!$E$69,IF(S64=5,'fancy pants code'!$E$70,IF(S64=6,'fancy pants code'!$E$71,IF(S64=7,'fancy pants code'!$E$72,IF(S64=8,'fancy pants code'!$E$73,0))))))))</f>
        <v>0</v>
      </c>
      <c r="AK64" s="140">
        <f t="shared" si="18"/>
        <v>0</v>
      </c>
    </row>
    <row r="65" spans="1:37" s="23" customFormat="1" x14ac:dyDescent="0.2">
      <c r="A65" s="49">
        <f t="shared" si="19"/>
        <v>24</v>
      </c>
      <c r="B65" s="103" t="str">
        <f t="shared" si="19"/>
        <v>d rider 24</v>
      </c>
      <c r="C65" s="211"/>
      <c r="D65" s="212"/>
      <c r="E65" s="212"/>
      <c r="F65" s="212"/>
      <c r="G65" s="212"/>
      <c r="H65" s="200">
        <f t="shared" si="15"/>
        <v>0</v>
      </c>
      <c r="I65" s="211"/>
      <c r="J65" s="212"/>
      <c r="K65" s="212"/>
      <c r="L65" s="212"/>
      <c r="M65" s="212"/>
      <c r="N65" s="200">
        <f t="shared" si="16"/>
        <v>0</v>
      </c>
      <c r="O65" s="211"/>
      <c r="P65" s="212"/>
      <c r="Q65" s="212"/>
      <c r="R65" s="212"/>
      <c r="S65" s="212"/>
      <c r="T65" s="200">
        <f t="shared" si="17"/>
        <v>0</v>
      </c>
      <c r="V65" s="129">
        <f>IF(C65=1,'fancy pants code'!$E$66,IF(C65=2,'fancy pants code'!$E$67,IF(C65=3,'fancy pants code'!$E$68,IF(C65=4,'fancy pants code'!$E$69,IF(C65=5,'fancy pants code'!$E$70,IF(C65=6,'fancy pants code'!$E$71,IF(C65=7,'fancy pants code'!$E$72,IF(C65=8,'fancy pants code'!$E$73,0))))))))</f>
        <v>0</v>
      </c>
      <c r="W65" s="129">
        <f>IF(D65=1,'fancy pants code'!$E$66,IF(D65=2,'fancy pants code'!$E$67,IF(D65=3,'fancy pants code'!$E$68,IF(D65=4,'fancy pants code'!$E$69,IF(D65=5,'fancy pants code'!$E$70,IF(D65=6,'fancy pants code'!$E$71,IF(D65=7,'fancy pants code'!$E$72,IF(D65=8,'fancy pants code'!$E$73,0))))))))</f>
        <v>0</v>
      </c>
      <c r="X65" s="129">
        <f>IF(E65=1,'fancy pants code'!$E$66,IF(E65=2,'fancy pants code'!$E$67,IF(E65=3,'fancy pants code'!$E$68,IF(E65=4,'fancy pants code'!$E$69,IF(E65=5,'fancy pants code'!$E$70,IF(E65=6,'fancy pants code'!$E$71,IF(E65=7,'fancy pants code'!$E$72,IF(E65=8,'fancy pants code'!$E$73,0))))))))</f>
        <v>0</v>
      </c>
      <c r="Y65" s="129">
        <f>IF(F65=1,'fancy pants code'!$E$66,IF(F65=2,'fancy pants code'!$E$67,IF(F65=3,'fancy pants code'!$E$68,IF(F65=4,'fancy pants code'!$E$69,IF(F65=5,'fancy pants code'!$E$70,IF(F65=6,'fancy pants code'!$E$71,IF(F65=7,'fancy pants code'!$E$72,IF(F65=8,'fancy pants code'!$E$73,0))))))))</f>
        <v>0</v>
      </c>
      <c r="Z65" s="129">
        <f>IF(G65=1,'fancy pants code'!$E$66,IF(G65=2,'fancy pants code'!$E$67,IF(G65=3,'fancy pants code'!$E$68,IF(G65=4,'fancy pants code'!$E$69,IF(G65=5,'fancy pants code'!$E$70,IF(G65=6,'fancy pants code'!$E$71,IF(G65=7,'fancy pants code'!$E$72,IF(G65=8,'fancy pants code'!$E$73,0))))))))</f>
        <v>0</v>
      </c>
      <c r="AA65" s="130">
        <f>IF(I65=1,'fancy pants code'!$E$66,IF(I65=2,'fancy pants code'!$E$67,IF(I65=3,'fancy pants code'!$E$68,IF(I65=4,'fancy pants code'!$E$69,IF(I65=5,'fancy pants code'!$E$70,IF(I65=6,'fancy pants code'!$E$71,IF(I65=7,'fancy pants code'!$E$72,IF(I65=8,'fancy pants code'!$E$73,0))))))))</f>
        <v>0</v>
      </c>
      <c r="AB65" s="130">
        <f>IF(J65=1,'fancy pants code'!$E$66,IF(J65=2,'fancy pants code'!$E$67,IF(J65=3,'fancy pants code'!$E$68,IF(J65=4,'fancy pants code'!$E$69,IF(J65=5,'fancy pants code'!$E$70,IF(J65=6,'fancy pants code'!$E$71,IF(J65=7,'fancy pants code'!$E$72,IF(J65=8,'fancy pants code'!$E$73,0))))))))</f>
        <v>0</v>
      </c>
      <c r="AC65" s="130">
        <f>IF(K65=1,'fancy pants code'!$E$66,IF(K65=2,'fancy pants code'!$E$67,IF(K65=3,'fancy pants code'!$E$68,IF(K65=4,'fancy pants code'!$E$69,IF(K65=5,'fancy pants code'!$E$70,IF(K65=6,'fancy pants code'!$E$71,IF(K65=7,'fancy pants code'!$E$72,IF(K65=8,'fancy pants code'!$E$73,0))))))))</f>
        <v>0</v>
      </c>
      <c r="AD65" s="130">
        <f>IF(L65=1,'fancy pants code'!$E$66,IF(L65=2,'fancy pants code'!$E$67,IF(L65=3,'fancy pants code'!$E$68,IF(L65=4,'fancy pants code'!$E$69,IF(L65=5,'fancy pants code'!$E$70,IF(L65=6,'fancy pants code'!$E$71,IF(L65=7,'fancy pants code'!$E$72,IF(L65=8,'fancy pants code'!$E$73,0))))))))</f>
        <v>0</v>
      </c>
      <c r="AE65" s="130">
        <f>IF(M65=1,'fancy pants code'!$E$66,IF(M65=2,'fancy pants code'!$E$67,IF(M65=3,'fancy pants code'!$E$68,IF(M65=4,'fancy pants code'!$E$69,IF(M65=5,'fancy pants code'!$E$70,IF(M65=6,'fancy pants code'!$E$71,IF(M65=7,'fancy pants code'!$E$72,IF(M65=8,'fancy pants code'!$E$73,0))))))))</f>
        <v>0</v>
      </c>
      <c r="AF65" s="131">
        <f>IF(O65=1,'fancy pants code'!$E$66,IF(O65=2,'fancy pants code'!$E$67,IF(O65=3,'fancy pants code'!$E$68,IF(O65=4,'fancy pants code'!$E$69,IF(O65=5,'fancy pants code'!$E$70,IF(O65=6,'fancy pants code'!$E$71,IF(O65=7,'fancy pants code'!$E$72,IF(O65=8,'fancy pants code'!$E$73,0))))))))</f>
        <v>0</v>
      </c>
      <c r="AG65" s="131">
        <f>IF(P65=1,'fancy pants code'!$E$66,IF(P65=2,'fancy pants code'!$E$67,IF(P65=3,'fancy pants code'!$E$68,IF(P65=4,'fancy pants code'!$E$69,IF(P65=5,'fancy pants code'!$E$70,IF(P65=6,'fancy pants code'!$E$71,IF(P65=7,'fancy pants code'!$E$72,IF(P65=8,'fancy pants code'!$E$73,0))))))))</f>
        <v>0</v>
      </c>
      <c r="AH65" s="131">
        <f>IF(Q65=1,'fancy pants code'!$E$66,IF(Q65=2,'fancy pants code'!$E$67,IF(Q65=3,'fancy pants code'!$E$68,IF(Q65=4,'fancy pants code'!$E$69,IF(Q65=5,'fancy pants code'!$E$70,IF(Q65=6,'fancy pants code'!$E$71,IF(Q65=7,'fancy pants code'!$E$72,IF(Q65=8,'fancy pants code'!$E$73,0))))))))</f>
        <v>0</v>
      </c>
      <c r="AI65" s="131">
        <f>IF(R65=1,'fancy pants code'!$E$66,IF(R65=2,'fancy pants code'!$E$67,IF(R65=3,'fancy pants code'!$E$68,IF(R65=4,'fancy pants code'!$E$69,IF(R65=5,'fancy pants code'!$E$70,IF(R65=6,'fancy pants code'!$E$71,IF(R65=7,'fancy pants code'!$E$72,IF(R65=8,'fancy pants code'!$E$73,0))))))))</f>
        <v>0</v>
      </c>
      <c r="AJ65" s="131">
        <f>IF(S65=1,'fancy pants code'!$E$66,IF(S65=2,'fancy pants code'!$E$67,IF(S65=3,'fancy pants code'!$E$68,IF(S65=4,'fancy pants code'!$E$69,IF(S65=5,'fancy pants code'!$E$70,IF(S65=6,'fancy pants code'!$E$71,IF(S65=7,'fancy pants code'!$E$72,IF(S65=8,'fancy pants code'!$E$73,0))))))))</f>
        <v>0</v>
      </c>
      <c r="AK65" s="140">
        <f t="shared" si="18"/>
        <v>0</v>
      </c>
    </row>
    <row r="66" spans="1:37" s="23" customFormat="1" x14ac:dyDescent="0.2">
      <c r="A66" s="49">
        <f t="shared" si="19"/>
        <v>25</v>
      </c>
      <c r="B66" s="103" t="str">
        <f t="shared" si="19"/>
        <v>d rider 25</v>
      </c>
      <c r="C66" s="211"/>
      <c r="D66" s="212"/>
      <c r="E66" s="212"/>
      <c r="F66" s="212"/>
      <c r="G66" s="212"/>
      <c r="H66" s="200">
        <f t="shared" si="15"/>
        <v>0</v>
      </c>
      <c r="I66" s="211"/>
      <c r="J66" s="212"/>
      <c r="K66" s="212"/>
      <c r="L66" s="212"/>
      <c r="M66" s="212"/>
      <c r="N66" s="200">
        <f t="shared" si="16"/>
        <v>0</v>
      </c>
      <c r="O66" s="211"/>
      <c r="P66" s="212"/>
      <c r="Q66" s="212"/>
      <c r="R66" s="212"/>
      <c r="S66" s="212"/>
      <c r="T66" s="200">
        <f t="shared" si="17"/>
        <v>0</v>
      </c>
      <c r="V66" s="129">
        <f>IF(C66=1,'fancy pants code'!$E$66,IF(C66=2,'fancy pants code'!$E$67,IF(C66=3,'fancy pants code'!$E$68,IF(C66=4,'fancy pants code'!$E$69,IF(C66=5,'fancy pants code'!$E$70,IF(C66=6,'fancy pants code'!$E$71,IF(C66=7,'fancy pants code'!$E$72,IF(C66=8,'fancy pants code'!$E$73,0))))))))</f>
        <v>0</v>
      </c>
      <c r="W66" s="129">
        <f>IF(D66=1,'fancy pants code'!$E$66,IF(D66=2,'fancy pants code'!$E$67,IF(D66=3,'fancy pants code'!$E$68,IF(D66=4,'fancy pants code'!$E$69,IF(D66=5,'fancy pants code'!$E$70,IF(D66=6,'fancy pants code'!$E$71,IF(D66=7,'fancy pants code'!$E$72,IF(D66=8,'fancy pants code'!$E$73,0))))))))</f>
        <v>0</v>
      </c>
      <c r="X66" s="129">
        <f>IF(E66=1,'fancy pants code'!$E$66,IF(E66=2,'fancy pants code'!$E$67,IF(E66=3,'fancy pants code'!$E$68,IF(E66=4,'fancy pants code'!$E$69,IF(E66=5,'fancy pants code'!$E$70,IF(E66=6,'fancy pants code'!$E$71,IF(E66=7,'fancy pants code'!$E$72,IF(E66=8,'fancy pants code'!$E$73,0))))))))</f>
        <v>0</v>
      </c>
      <c r="Y66" s="129">
        <f>IF(F66=1,'fancy pants code'!$E$66,IF(F66=2,'fancy pants code'!$E$67,IF(F66=3,'fancy pants code'!$E$68,IF(F66=4,'fancy pants code'!$E$69,IF(F66=5,'fancy pants code'!$E$70,IF(F66=6,'fancy pants code'!$E$71,IF(F66=7,'fancy pants code'!$E$72,IF(F66=8,'fancy pants code'!$E$73,0))))))))</f>
        <v>0</v>
      </c>
      <c r="Z66" s="129">
        <f>IF(G66=1,'fancy pants code'!$E$66,IF(G66=2,'fancy pants code'!$E$67,IF(G66=3,'fancy pants code'!$E$68,IF(G66=4,'fancy pants code'!$E$69,IF(G66=5,'fancy pants code'!$E$70,IF(G66=6,'fancy pants code'!$E$71,IF(G66=7,'fancy pants code'!$E$72,IF(G66=8,'fancy pants code'!$E$73,0))))))))</f>
        <v>0</v>
      </c>
      <c r="AA66" s="130">
        <f>IF(I66=1,'fancy pants code'!$E$66,IF(I66=2,'fancy pants code'!$E$67,IF(I66=3,'fancy pants code'!$E$68,IF(I66=4,'fancy pants code'!$E$69,IF(I66=5,'fancy pants code'!$E$70,IF(I66=6,'fancy pants code'!$E$71,IF(I66=7,'fancy pants code'!$E$72,IF(I66=8,'fancy pants code'!$E$73,0))))))))</f>
        <v>0</v>
      </c>
      <c r="AB66" s="130">
        <f>IF(J66=1,'fancy pants code'!$E$66,IF(J66=2,'fancy pants code'!$E$67,IF(J66=3,'fancy pants code'!$E$68,IF(J66=4,'fancy pants code'!$E$69,IF(J66=5,'fancy pants code'!$E$70,IF(J66=6,'fancy pants code'!$E$71,IF(J66=7,'fancy pants code'!$E$72,IF(J66=8,'fancy pants code'!$E$73,0))))))))</f>
        <v>0</v>
      </c>
      <c r="AC66" s="130">
        <f>IF(K66=1,'fancy pants code'!$E$66,IF(K66=2,'fancy pants code'!$E$67,IF(K66=3,'fancy pants code'!$E$68,IF(K66=4,'fancy pants code'!$E$69,IF(K66=5,'fancy pants code'!$E$70,IF(K66=6,'fancy pants code'!$E$71,IF(K66=7,'fancy pants code'!$E$72,IF(K66=8,'fancy pants code'!$E$73,0))))))))</f>
        <v>0</v>
      </c>
      <c r="AD66" s="130">
        <f>IF(L66=1,'fancy pants code'!$E$66,IF(L66=2,'fancy pants code'!$E$67,IF(L66=3,'fancy pants code'!$E$68,IF(L66=4,'fancy pants code'!$E$69,IF(L66=5,'fancy pants code'!$E$70,IF(L66=6,'fancy pants code'!$E$71,IF(L66=7,'fancy pants code'!$E$72,IF(L66=8,'fancy pants code'!$E$73,0))))))))</f>
        <v>0</v>
      </c>
      <c r="AE66" s="130">
        <f>IF(M66=1,'fancy pants code'!$E$66,IF(M66=2,'fancy pants code'!$E$67,IF(M66=3,'fancy pants code'!$E$68,IF(M66=4,'fancy pants code'!$E$69,IF(M66=5,'fancy pants code'!$E$70,IF(M66=6,'fancy pants code'!$E$71,IF(M66=7,'fancy pants code'!$E$72,IF(M66=8,'fancy pants code'!$E$73,0))))))))</f>
        <v>0</v>
      </c>
      <c r="AF66" s="131">
        <f>IF(O66=1,'fancy pants code'!$E$66,IF(O66=2,'fancy pants code'!$E$67,IF(O66=3,'fancy pants code'!$E$68,IF(O66=4,'fancy pants code'!$E$69,IF(O66=5,'fancy pants code'!$E$70,IF(O66=6,'fancy pants code'!$E$71,IF(O66=7,'fancy pants code'!$E$72,IF(O66=8,'fancy pants code'!$E$73,0))))))))</f>
        <v>0</v>
      </c>
      <c r="AG66" s="131">
        <f>IF(P66=1,'fancy pants code'!$E$66,IF(P66=2,'fancy pants code'!$E$67,IF(P66=3,'fancy pants code'!$E$68,IF(P66=4,'fancy pants code'!$E$69,IF(P66=5,'fancy pants code'!$E$70,IF(P66=6,'fancy pants code'!$E$71,IF(P66=7,'fancy pants code'!$E$72,IF(P66=8,'fancy pants code'!$E$73,0))))))))</f>
        <v>0</v>
      </c>
      <c r="AH66" s="131">
        <f>IF(Q66=1,'fancy pants code'!$E$66,IF(Q66=2,'fancy pants code'!$E$67,IF(Q66=3,'fancy pants code'!$E$68,IF(Q66=4,'fancy pants code'!$E$69,IF(Q66=5,'fancy pants code'!$E$70,IF(Q66=6,'fancy pants code'!$E$71,IF(Q66=7,'fancy pants code'!$E$72,IF(Q66=8,'fancy pants code'!$E$73,0))))))))</f>
        <v>0</v>
      </c>
      <c r="AI66" s="131">
        <f>IF(R66=1,'fancy pants code'!$E$66,IF(R66=2,'fancy pants code'!$E$67,IF(R66=3,'fancy pants code'!$E$68,IF(R66=4,'fancy pants code'!$E$69,IF(R66=5,'fancy pants code'!$E$70,IF(R66=6,'fancy pants code'!$E$71,IF(R66=7,'fancy pants code'!$E$72,IF(R66=8,'fancy pants code'!$E$73,0))))))))</f>
        <v>0</v>
      </c>
      <c r="AJ66" s="131">
        <f>IF(S66=1,'fancy pants code'!$E$66,IF(S66=2,'fancy pants code'!$E$67,IF(S66=3,'fancy pants code'!$E$68,IF(S66=4,'fancy pants code'!$E$69,IF(S66=5,'fancy pants code'!$E$70,IF(S66=6,'fancy pants code'!$E$71,IF(S66=7,'fancy pants code'!$E$72,IF(S66=8,'fancy pants code'!$E$73,0))))))))</f>
        <v>0</v>
      </c>
      <c r="AK66" s="140">
        <f t="shared" si="18"/>
        <v>0</v>
      </c>
    </row>
    <row r="67" spans="1:37" s="23" customFormat="1" x14ac:dyDescent="0.2">
      <c r="A67" s="49">
        <f t="shared" si="19"/>
        <v>26</v>
      </c>
      <c r="B67" s="103" t="str">
        <f t="shared" si="19"/>
        <v>d rider 26</v>
      </c>
      <c r="C67" s="211"/>
      <c r="D67" s="212"/>
      <c r="E67" s="212"/>
      <c r="F67" s="212"/>
      <c r="G67" s="212"/>
      <c r="H67" s="200">
        <f t="shared" si="15"/>
        <v>0</v>
      </c>
      <c r="I67" s="211"/>
      <c r="J67" s="212"/>
      <c r="K67" s="212"/>
      <c r="L67" s="212"/>
      <c r="M67" s="212"/>
      <c r="N67" s="200">
        <f t="shared" si="16"/>
        <v>0</v>
      </c>
      <c r="O67" s="211"/>
      <c r="P67" s="212"/>
      <c r="Q67" s="212"/>
      <c r="R67" s="212"/>
      <c r="S67" s="212"/>
      <c r="T67" s="200">
        <f t="shared" si="17"/>
        <v>0</v>
      </c>
      <c r="V67" s="129">
        <f>IF(C67=1,'fancy pants code'!$E$66,IF(C67=2,'fancy pants code'!$E$67,IF(C67=3,'fancy pants code'!$E$68,IF(C67=4,'fancy pants code'!$E$69,IF(C67=5,'fancy pants code'!$E$70,IF(C67=6,'fancy pants code'!$E$71,IF(C67=7,'fancy pants code'!$E$72,IF(C67=8,'fancy pants code'!$E$73,0))))))))</f>
        <v>0</v>
      </c>
      <c r="W67" s="129">
        <f>IF(D67=1,'fancy pants code'!$E$66,IF(D67=2,'fancy pants code'!$E$67,IF(D67=3,'fancy pants code'!$E$68,IF(D67=4,'fancy pants code'!$E$69,IF(D67=5,'fancy pants code'!$E$70,IF(D67=6,'fancy pants code'!$E$71,IF(D67=7,'fancy pants code'!$E$72,IF(D67=8,'fancy pants code'!$E$73,0))))))))</f>
        <v>0</v>
      </c>
      <c r="X67" s="129">
        <f>IF(E67=1,'fancy pants code'!$E$66,IF(E67=2,'fancy pants code'!$E$67,IF(E67=3,'fancy pants code'!$E$68,IF(E67=4,'fancy pants code'!$E$69,IF(E67=5,'fancy pants code'!$E$70,IF(E67=6,'fancy pants code'!$E$71,IF(E67=7,'fancy pants code'!$E$72,IF(E67=8,'fancy pants code'!$E$73,0))))))))</f>
        <v>0</v>
      </c>
      <c r="Y67" s="129">
        <f>IF(F67=1,'fancy pants code'!$E$66,IF(F67=2,'fancy pants code'!$E$67,IF(F67=3,'fancy pants code'!$E$68,IF(F67=4,'fancy pants code'!$E$69,IF(F67=5,'fancy pants code'!$E$70,IF(F67=6,'fancy pants code'!$E$71,IF(F67=7,'fancy pants code'!$E$72,IF(F67=8,'fancy pants code'!$E$73,0))))))))</f>
        <v>0</v>
      </c>
      <c r="Z67" s="129">
        <f>IF(G67=1,'fancy pants code'!$E$66,IF(G67=2,'fancy pants code'!$E$67,IF(G67=3,'fancy pants code'!$E$68,IF(G67=4,'fancy pants code'!$E$69,IF(G67=5,'fancy pants code'!$E$70,IF(G67=6,'fancy pants code'!$E$71,IF(G67=7,'fancy pants code'!$E$72,IF(G67=8,'fancy pants code'!$E$73,0))))))))</f>
        <v>0</v>
      </c>
      <c r="AA67" s="130">
        <f>IF(I67=1,'fancy pants code'!$E$66,IF(I67=2,'fancy pants code'!$E$67,IF(I67=3,'fancy pants code'!$E$68,IF(I67=4,'fancy pants code'!$E$69,IF(I67=5,'fancy pants code'!$E$70,IF(I67=6,'fancy pants code'!$E$71,IF(I67=7,'fancy pants code'!$E$72,IF(I67=8,'fancy pants code'!$E$73,0))))))))</f>
        <v>0</v>
      </c>
      <c r="AB67" s="130">
        <f>IF(J67=1,'fancy pants code'!$E$66,IF(J67=2,'fancy pants code'!$E$67,IF(J67=3,'fancy pants code'!$E$68,IF(J67=4,'fancy pants code'!$E$69,IF(J67=5,'fancy pants code'!$E$70,IF(J67=6,'fancy pants code'!$E$71,IF(J67=7,'fancy pants code'!$E$72,IF(J67=8,'fancy pants code'!$E$73,0))))))))</f>
        <v>0</v>
      </c>
      <c r="AC67" s="130">
        <f>IF(K67=1,'fancy pants code'!$E$66,IF(K67=2,'fancy pants code'!$E$67,IF(K67=3,'fancy pants code'!$E$68,IF(K67=4,'fancy pants code'!$E$69,IF(K67=5,'fancy pants code'!$E$70,IF(K67=6,'fancy pants code'!$E$71,IF(K67=7,'fancy pants code'!$E$72,IF(K67=8,'fancy pants code'!$E$73,0))))))))</f>
        <v>0</v>
      </c>
      <c r="AD67" s="130">
        <f>IF(L67=1,'fancy pants code'!$E$66,IF(L67=2,'fancy pants code'!$E$67,IF(L67=3,'fancy pants code'!$E$68,IF(L67=4,'fancy pants code'!$E$69,IF(L67=5,'fancy pants code'!$E$70,IF(L67=6,'fancy pants code'!$E$71,IF(L67=7,'fancy pants code'!$E$72,IF(L67=8,'fancy pants code'!$E$73,0))))))))</f>
        <v>0</v>
      </c>
      <c r="AE67" s="130">
        <f>IF(M67=1,'fancy pants code'!$E$66,IF(M67=2,'fancy pants code'!$E$67,IF(M67=3,'fancy pants code'!$E$68,IF(M67=4,'fancy pants code'!$E$69,IF(M67=5,'fancy pants code'!$E$70,IF(M67=6,'fancy pants code'!$E$71,IF(M67=7,'fancy pants code'!$E$72,IF(M67=8,'fancy pants code'!$E$73,0))))))))</f>
        <v>0</v>
      </c>
      <c r="AF67" s="131">
        <f>IF(O67=1,'fancy pants code'!$E$66,IF(O67=2,'fancy pants code'!$E$67,IF(O67=3,'fancy pants code'!$E$68,IF(O67=4,'fancy pants code'!$E$69,IF(O67=5,'fancy pants code'!$E$70,IF(O67=6,'fancy pants code'!$E$71,IF(O67=7,'fancy pants code'!$E$72,IF(O67=8,'fancy pants code'!$E$73,0))))))))</f>
        <v>0</v>
      </c>
      <c r="AG67" s="131">
        <f>IF(P67=1,'fancy pants code'!$E$66,IF(P67=2,'fancy pants code'!$E$67,IF(P67=3,'fancy pants code'!$E$68,IF(P67=4,'fancy pants code'!$E$69,IF(P67=5,'fancy pants code'!$E$70,IF(P67=6,'fancy pants code'!$E$71,IF(P67=7,'fancy pants code'!$E$72,IF(P67=8,'fancy pants code'!$E$73,0))))))))</f>
        <v>0</v>
      </c>
      <c r="AH67" s="131">
        <f>IF(Q67=1,'fancy pants code'!$E$66,IF(Q67=2,'fancy pants code'!$E$67,IF(Q67=3,'fancy pants code'!$E$68,IF(Q67=4,'fancy pants code'!$E$69,IF(Q67=5,'fancy pants code'!$E$70,IF(Q67=6,'fancy pants code'!$E$71,IF(Q67=7,'fancy pants code'!$E$72,IF(Q67=8,'fancy pants code'!$E$73,0))))))))</f>
        <v>0</v>
      </c>
      <c r="AI67" s="131">
        <f>IF(R67=1,'fancy pants code'!$E$66,IF(R67=2,'fancy pants code'!$E$67,IF(R67=3,'fancy pants code'!$E$68,IF(R67=4,'fancy pants code'!$E$69,IF(R67=5,'fancy pants code'!$E$70,IF(R67=6,'fancy pants code'!$E$71,IF(R67=7,'fancy pants code'!$E$72,IF(R67=8,'fancy pants code'!$E$73,0))))))))</f>
        <v>0</v>
      </c>
      <c r="AJ67" s="131">
        <f>IF(S67=1,'fancy pants code'!$E$66,IF(S67=2,'fancy pants code'!$E$67,IF(S67=3,'fancy pants code'!$E$68,IF(S67=4,'fancy pants code'!$E$69,IF(S67=5,'fancy pants code'!$E$70,IF(S67=6,'fancy pants code'!$E$71,IF(S67=7,'fancy pants code'!$E$72,IF(S67=8,'fancy pants code'!$E$73,0))))))))</f>
        <v>0</v>
      </c>
      <c r="AK67" s="140">
        <f t="shared" si="18"/>
        <v>0</v>
      </c>
    </row>
    <row r="68" spans="1:37" s="23" customFormat="1" x14ac:dyDescent="0.2">
      <c r="A68" s="49">
        <f t="shared" si="19"/>
        <v>27</v>
      </c>
      <c r="B68" s="103" t="str">
        <f t="shared" si="19"/>
        <v>d rider 27</v>
      </c>
      <c r="C68" s="211"/>
      <c r="D68" s="212"/>
      <c r="E68" s="212"/>
      <c r="F68" s="212"/>
      <c r="G68" s="212"/>
      <c r="H68" s="200">
        <f t="shared" si="15"/>
        <v>0</v>
      </c>
      <c r="I68" s="211"/>
      <c r="J68" s="212"/>
      <c r="K68" s="212"/>
      <c r="L68" s="212"/>
      <c r="M68" s="212"/>
      <c r="N68" s="200">
        <f t="shared" si="16"/>
        <v>0</v>
      </c>
      <c r="O68" s="211"/>
      <c r="P68" s="212"/>
      <c r="Q68" s="212"/>
      <c r="R68" s="212"/>
      <c r="S68" s="212"/>
      <c r="T68" s="200">
        <f t="shared" si="17"/>
        <v>0</v>
      </c>
      <c r="V68" s="129">
        <f>IF(C68=1,'fancy pants code'!$E$66,IF(C68=2,'fancy pants code'!$E$67,IF(C68=3,'fancy pants code'!$E$68,IF(C68=4,'fancy pants code'!$E$69,IF(C68=5,'fancy pants code'!$E$70,IF(C68=6,'fancy pants code'!$E$71,IF(C68=7,'fancy pants code'!$E$72,IF(C68=8,'fancy pants code'!$E$73,0))))))))</f>
        <v>0</v>
      </c>
      <c r="W68" s="129">
        <f>IF(D68=1,'fancy pants code'!$E$66,IF(D68=2,'fancy pants code'!$E$67,IF(D68=3,'fancy pants code'!$E$68,IF(D68=4,'fancy pants code'!$E$69,IF(D68=5,'fancy pants code'!$E$70,IF(D68=6,'fancy pants code'!$E$71,IF(D68=7,'fancy pants code'!$E$72,IF(D68=8,'fancy pants code'!$E$73,0))))))))</f>
        <v>0</v>
      </c>
      <c r="X68" s="129">
        <f>IF(E68=1,'fancy pants code'!$E$66,IF(E68=2,'fancy pants code'!$E$67,IF(E68=3,'fancy pants code'!$E$68,IF(E68=4,'fancy pants code'!$E$69,IF(E68=5,'fancy pants code'!$E$70,IF(E68=6,'fancy pants code'!$E$71,IF(E68=7,'fancy pants code'!$E$72,IF(E68=8,'fancy pants code'!$E$73,0))))))))</f>
        <v>0</v>
      </c>
      <c r="Y68" s="129">
        <f>IF(F68=1,'fancy pants code'!$E$66,IF(F68=2,'fancy pants code'!$E$67,IF(F68=3,'fancy pants code'!$E$68,IF(F68=4,'fancy pants code'!$E$69,IF(F68=5,'fancy pants code'!$E$70,IF(F68=6,'fancy pants code'!$E$71,IF(F68=7,'fancy pants code'!$E$72,IF(F68=8,'fancy pants code'!$E$73,0))))))))</f>
        <v>0</v>
      </c>
      <c r="Z68" s="129">
        <f>IF(G68=1,'fancy pants code'!$E$66,IF(G68=2,'fancy pants code'!$E$67,IF(G68=3,'fancy pants code'!$E$68,IF(G68=4,'fancy pants code'!$E$69,IF(G68=5,'fancy pants code'!$E$70,IF(G68=6,'fancy pants code'!$E$71,IF(G68=7,'fancy pants code'!$E$72,IF(G68=8,'fancy pants code'!$E$73,0))))))))</f>
        <v>0</v>
      </c>
      <c r="AA68" s="130">
        <f>IF(I68=1,'fancy pants code'!$E$66,IF(I68=2,'fancy pants code'!$E$67,IF(I68=3,'fancy pants code'!$E$68,IF(I68=4,'fancy pants code'!$E$69,IF(I68=5,'fancy pants code'!$E$70,IF(I68=6,'fancy pants code'!$E$71,IF(I68=7,'fancy pants code'!$E$72,IF(I68=8,'fancy pants code'!$E$73,0))))))))</f>
        <v>0</v>
      </c>
      <c r="AB68" s="130">
        <f>IF(J68=1,'fancy pants code'!$E$66,IF(J68=2,'fancy pants code'!$E$67,IF(J68=3,'fancy pants code'!$E$68,IF(J68=4,'fancy pants code'!$E$69,IF(J68=5,'fancy pants code'!$E$70,IF(J68=6,'fancy pants code'!$E$71,IF(J68=7,'fancy pants code'!$E$72,IF(J68=8,'fancy pants code'!$E$73,0))))))))</f>
        <v>0</v>
      </c>
      <c r="AC68" s="130">
        <f>IF(K68=1,'fancy pants code'!$E$66,IF(K68=2,'fancy pants code'!$E$67,IF(K68=3,'fancy pants code'!$E$68,IF(K68=4,'fancy pants code'!$E$69,IF(K68=5,'fancy pants code'!$E$70,IF(K68=6,'fancy pants code'!$E$71,IF(K68=7,'fancy pants code'!$E$72,IF(K68=8,'fancy pants code'!$E$73,0))))))))</f>
        <v>0</v>
      </c>
      <c r="AD68" s="130">
        <f>IF(L68=1,'fancy pants code'!$E$66,IF(L68=2,'fancy pants code'!$E$67,IF(L68=3,'fancy pants code'!$E$68,IF(L68=4,'fancy pants code'!$E$69,IF(L68=5,'fancy pants code'!$E$70,IF(L68=6,'fancy pants code'!$E$71,IF(L68=7,'fancy pants code'!$E$72,IF(L68=8,'fancy pants code'!$E$73,0))))))))</f>
        <v>0</v>
      </c>
      <c r="AE68" s="130">
        <f>IF(M68=1,'fancy pants code'!$E$66,IF(M68=2,'fancy pants code'!$E$67,IF(M68=3,'fancy pants code'!$E$68,IF(M68=4,'fancy pants code'!$E$69,IF(M68=5,'fancy pants code'!$E$70,IF(M68=6,'fancy pants code'!$E$71,IF(M68=7,'fancy pants code'!$E$72,IF(M68=8,'fancy pants code'!$E$73,0))))))))</f>
        <v>0</v>
      </c>
      <c r="AF68" s="131">
        <f>IF(O68=1,'fancy pants code'!$E$66,IF(O68=2,'fancy pants code'!$E$67,IF(O68=3,'fancy pants code'!$E$68,IF(O68=4,'fancy pants code'!$E$69,IF(O68=5,'fancy pants code'!$E$70,IF(O68=6,'fancy pants code'!$E$71,IF(O68=7,'fancy pants code'!$E$72,IF(O68=8,'fancy pants code'!$E$73,0))))))))</f>
        <v>0</v>
      </c>
      <c r="AG68" s="131">
        <f>IF(P68=1,'fancy pants code'!$E$66,IF(P68=2,'fancy pants code'!$E$67,IF(P68=3,'fancy pants code'!$E$68,IF(P68=4,'fancy pants code'!$E$69,IF(P68=5,'fancy pants code'!$E$70,IF(P68=6,'fancy pants code'!$E$71,IF(P68=7,'fancy pants code'!$E$72,IF(P68=8,'fancy pants code'!$E$73,0))))))))</f>
        <v>0</v>
      </c>
      <c r="AH68" s="131">
        <f>IF(Q68=1,'fancy pants code'!$E$66,IF(Q68=2,'fancy pants code'!$E$67,IF(Q68=3,'fancy pants code'!$E$68,IF(Q68=4,'fancy pants code'!$E$69,IF(Q68=5,'fancy pants code'!$E$70,IF(Q68=6,'fancy pants code'!$E$71,IF(Q68=7,'fancy pants code'!$E$72,IF(Q68=8,'fancy pants code'!$E$73,0))))))))</f>
        <v>0</v>
      </c>
      <c r="AI68" s="131">
        <f>IF(R68=1,'fancy pants code'!$E$66,IF(R68=2,'fancy pants code'!$E$67,IF(R68=3,'fancy pants code'!$E$68,IF(R68=4,'fancy pants code'!$E$69,IF(R68=5,'fancy pants code'!$E$70,IF(R68=6,'fancy pants code'!$E$71,IF(R68=7,'fancy pants code'!$E$72,IF(R68=8,'fancy pants code'!$E$73,0))))))))</f>
        <v>0</v>
      </c>
      <c r="AJ68" s="131">
        <f>IF(S68=1,'fancy pants code'!$E$66,IF(S68=2,'fancy pants code'!$E$67,IF(S68=3,'fancy pants code'!$E$68,IF(S68=4,'fancy pants code'!$E$69,IF(S68=5,'fancy pants code'!$E$70,IF(S68=6,'fancy pants code'!$E$71,IF(S68=7,'fancy pants code'!$E$72,IF(S68=8,'fancy pants code'!$E$73,0))))))))</f>
        <v>0</v>
      </c>
      <c r="AK68" s="140">
        <f t="shared" si="18"/>
        <v>0</v>
      </c>
    </row>
    <row r="69" spans="1:37" s="23" customFormat="1" x14ac:dyDescent="0.2">
      <c r="A69" s="49">
        <f t="shared" si="19"/>
        <v>28</v>
      </c>
      <c r="B69" s="103" t="str">
        <f t="shared" si="19"/>
        <v>d rider 28</v>
      </c>
      <c r="C69" s="211"/>
      <c r="D69" s="212"/>
      <c r="E69" s="212"/>
      <c r="F69" s="212"/>
      <c r="G69" s="212"/>
      <c r="H69" s="200">
        <f t="shared" si="15"/>
        <v>0</v>
      </c>
      <c r="I69" s="211"/>
      <c r="J69" s="212"/>
      <c r="K69" s="212"/>
      <c r="L69" s="212"/>
      <c r="M69" s="212"/>
      <c r="N69" s="200">
        <f t="shared" si="16"/>
        <v>0</v>
      </c>
      <c r="O69" s="211"/>
      <c r="P69" s="212"/>
      <c r="Q69" s="212"/>
      <c r="R69" s="212"/>
      <c r="S69" s="212"/>
      <c r="T69" s="200">
        <f t="shared" si="17"/>
        <v>0</v>
      </c>
      <c r="V69" s="129">
        <f>IF(C69=1,'fancy pants code'!$E$66,IF(C69=2,'fancy pants code'!$E$67,IF(C69=3,'fancy pants code'!$E$68,IF(C69=4,'fancy pants code'!$E$69,IF(C69=5,'fancy pants code'!$E$70,IF(C69=6,'fancy pants code'!$E$71,IF(C69=7,'fancy pants code'!$E$72,IF(C69=8,'fancy pants code'!$E$73,0))))))))</f>
        <v>0</v>
      </c>
      <c r="W69" s="129">
        <f>IF(D69=1,'fancy pants code'!$E$66,IF(D69=2,'fancy pants code'!$E$67,IF(D69=3,'fancy pants code'!$E$68,IF(D69=4,'fancy pants code'!$E$69,IF(D69=5,'fancy pants code'!$E$70,IF(D69=6,'fancy pants code'!$E$71,IF(D69=7,'fancy pants code'!$E$72,IF(D69=8,'fancy pants code'!$E$73,0))))))))</f>
        <v>0</v>
      </c>
      <c r="X69" s="129">
        <f>IF(E69=1,'fancy pants code'!$E$66,IF(E69=2,'fancy pants code'!$E$67,IF(E69=3,'fancy pants code'!$E$68,IF(E69=4,'fancy pants code'!$E$69,IF(E69=5,'fancy pants code'!$E$70,IF(E69=6,'fancy pants code'!$E$71,IF(E69=7,'fancy pants code'!$E$72,IF(E69=8,'fancy pants code'!$E$73,0))))))))</f>
        <v>0</v>
      </c>
      <c r="Y69" s="129">
        <f>IF(F69=1,'fancy pants code'!$E$66,IF(F69=2,'fancy pants code'!$E$67,IF(F69=3,'fancy pants code'!$E$68,IF(F69=4,'fancy pants code'!$E$69,IF(F69=5,'fancy pants code'!$E$70,IF(F69=6,'fancy pants code'!$E$71,IF(F69=7,'fancy pants code'!$E$72,IF(F69=8,'fancy pants code'!$E$73,0))))))))</f>
        <v>0</v>
      </c>
      <c r="Z69" s="129">
        <f>IF(G69=1,'fancy pants code'!$E$66,IF(G69=2,'fancy pants code'!$E$67,IF(G69=3,'fancy pants code'!$E$68,IF(G69=4,'fancy pants code'!$E$69,IF(G69=5,'fancy pants code'!$E$70,IF(G69=6,'fancy pants code'!$E$71,IF(G69=7,'fancy pants code'!$E$72,IF(G69=8,'fancy pants code'!$E$73,0))))))))</f>
        <v>0</v>
      </c>
      <c r="AA69" s="130">
        <f>IF(I69=1,'fancy pants code'!$E$66,IF(I69=2,'fancy pants code'!$E$67,IF(I69=3,'fancy pants code'!$E$68,IF(I69=4,'fancy pants code'!$E$69,IF(I69=5,'fancy pants code'!$E$70,IF(I69=6,'fancy pants code'!$E$71,IF(I69=7,'fancy pants code'!$E$72,IF(I69=8,'fancy pants code'!$E$73,0))))))))</f>
        <v>0</v>
      </c>
      <c r="AB69" s="130">
        <f>IF(J69=1,'fancy pants code'!$E$66,IF(J69=2,'fancy pants code'!$E$67,IF(J69=3,'fancy pants code'!$E$68,IF(J69=4,'fancy pants code'!$E$69,IF(J69=5,'fancy pants code'!$E$70,IF(J69=6,'fancy pants code'!$E$71,IF(J69=7,'fancy pants code'!$E$72,IF(J69=8,'fancy pants code'!$E$73,0))))))))</f>
        <v>0</v>
      </c>
      <c r="AC69" s="130">
        <f>IF(K69=1,'fancy pants code'!$E$66,IF(K69=2,'fancy pants code'!$E$67,IF(K69=3,'fancy pants code'!$E$68,IF(K69=4,'fancy pants code'!$E$69,IF(K69=5,'fancy pants code'!$E$70,IF(K69=6,'fancy pants code'!$E$71,IF(K69=7,'fancy pants code'!$E$72,IF(K69=8,'fancy pants code'!$E$73,0))))))))</f>
        <v>0</v>
      </c>
      <c r="AD69" s="130">
        <f>IF(L69=1,'fancy pants code'!$E$66,IF(L69=2,'fancy pants code'!$E$67,IF(L69=3,'fancy pants code'!$E$68,IF(L69=4,'fancy pants code'!$E$69,IF(L69=5,'fancy pants code'!$E$70,IF(L69=6,'fancy pants code'!$E$71,IF(L69=7,'fancy pants code'!$E$72,IF(L69=8,'fancy pants code'!$E$73,0))))))))</f>
        <v>0</v>
      </c>
      <c r="AE69" s="130">
        <f>IF(M69=1,'fancy pants code'!$E$66,IF(M69=2,'fancy pants code'!$E$67,IF(M69=3,'fancy pants code'!$E$68,IF(M69=4,'fancy pants code'!$E$69,IF(M69=5,'fancy pants code'!$E$70,IF(M69=6,'fancy pants code'!$E$71,IF(M69=7,'fancy pants code'!$E$72,IF(M69=8,'fancy pants code'!$E$73,0))))))))</f>
        <v>0</v>
      </c>
      <c r="AF69" s="131">
        <f>IF(O69=1,'fancy pants code'!$E$66,IF(O69=2,'fancy pants code'!$E$67,IF(O69=3,'fancy pants code'!$E$68,IF(O69=4,'fancy pants code'!$E$69,IF(O69=5,'fancy pants code'!$E$70,IF(O69=6,'fancy pants code'!$E$71,IF(O69=7,'fancy pants code'!$E$72,IF(O69=8,'fancy pants code'!$E$73,0))))))))</f>
        <v>0</v>
      </c>
      <c r="AG69" s="131">
        <f>IF(P69=1,'fancy pants code'!$E$66,IF(P69=2,'fancy pants code'!$E$67,IF(P69=3,'fancy pants code'!$E$68,IF(P69=4,'fancy pants code'!$E$69,IF(P69=5,'fancy pants code'!$E$70,IF(P69=6,'fancy pants code'!$E$71,IF(P69=7,'fancy pants code'!$E$72,IF(P69=8,'fancy pants code'!$E$73,0))))))))</f>
        <v>0</v>
      </c>
      <c r="AH69" s="131">
        <f>IF(Q69=1,'fancy pants code'!$E$66,IF(Q69=2,'fancy pants code'!$E$67,IF(Q69=3,'fancy pants code'!$E$68,IF(Q69=4,'fancy pants code'!$E$69,IF(Q69=5,'fancy pants code'!$E$70,IF(Q69=6,'fancy pants code'!$E$71,IF(Q69=7,'fancy pants code'!$E$72,IF(Q69=8,'fancy pants code'!$E$73,0))))))))</f>
        <v>0</v>
      </c>
      <c r="AI69" s="131">
        <f>IF(R69=1,'fancy pants code'!$E$66,IF(R69=2,'fancy pants code'!$E$67,IF(R69=3,'fancy pants code'!$E$68,IF(R69=4,'fancy pants code'!$E$69,IF(R69=5,'fancy pants code'!$E$70,IF(R69=6,'fancy pants code'!$E$71,IF(R69=7,'fancy pants code'!$E$72,IF(R69=8,'fancy pants code'!$E$73,0))))))))</f>
        <v>0</v>
      </c>
      <c r="AJ69" s="131">
        <f>IF(S69=1,'fancy pants code'!$E$66,IF(S69=2,'fancy pants code'!$E$67,IF(S69=3,'fancy pants code'!$E$68,IF(S69=4,'fancy pants code'!$E$69,IF(S69=5,'fancy pants code'!$E$70,IF(S69=6,'fancy pants code'!$E$71,IF(S69=7,'fancy pants code'!$E$72,IF(S69=8,'fancy pants code'!$E$73,0))))))))</f>
        <v>0</v>
      </c>
      <c r="AK69" s="140">
        <f t="shared" si="18"/>
        <v>0</v>
      </c>
    </row>
    <row r="70" spans="1:37" s="23" customFormat="1" x14ac:dyDescent="0.2">
      <c r="A70" s="49">
        <f t="shared" si="19"/>
        <v>29</v>
      </c>
      <c r="B70" s="103" t="str">
        <f t="shared" si="19"/>
        <v>d rider 29</v>
      </c>
      <c r="C70" s="211"/>
      <c r="D70" s="212"/>
      <c r="E70" s="212"/>
      <c r="F70" s="212"/>
      <c r="G70" s="212"/>
      <c r="H70" s="200">
        <f t="shared" si="15"/>
        <v>0</v>
      </c>
      <c r="I70" s="211"/>
      <c r="J70" s="212"/>
      <c r="K70" s="212"/>
      <c r="L70" s="212"/>
      <c r="M70" s="212"/>
      <c r="N70" s="200">
        <f t="shared" si="16"/>
        <v>0</v>
      </c>
      <c r="O70" s="211"/>
      <c r="P70" s="212"/>
      <c r="Q70" s="212"/>
      <c r="R70" s="212"/>
      <c r="S70" s="212"/>
      <c r="T70" s="200">
        <f t="shared" si="17"/>
        <v>0</v>
      </c>
      <c r="V70" s="129">
        <f>IF(C70=1,'fancy pants code'!$E$66,IF(C70=2,'fancy pants code'!$E$67,IF(C70=3,'fancy pants code'!$E$68,IF(C70=4,'fancy pants code'!$E$69,IF(C70=5,'fancy pants code'!$E$70,IF(C70=6,'fancy pants code'!$E$71,IF(C70=7,'fancy pants code'!$E$72,IF(C70=8,'fancy pants code'!$E$73,0))))))))</f>
        <v>0</v>
      </c>
      <c r="W70" s="129">
        <f>IF(D70=1,'fancy pants code'!$E$66,IF(D70=2,'fancy pants code'!$E$67,IF(D70=3,'fancy pants code'!$E$68,IF(D70=4,'fancy pants code'!$E$69,IF(D70=5,'fancy pants code'!$E$70,IF(D70=6,'fancy pants code'!$E$71,IF(D70=7,'fancy pants code'!$E$72,IF(D70=8,'fancy pants code'!$E$73,0))))))))</f>
        <v>0</v>
      </c>
      <c r="X70" s="129">
        <f>IF(E70=1,'fancy pants code'!$E$66,IF(E70=2,'fancy pants code'!$E$67,IF(E70=3,'fancy pants code'!$E$68,IF(E70=4,'fancy pants code'!$E$69,IF(E70=5,'fancy pants code'!$E$70,IF(E70=6,'fancy pants code'!$E$71,IF(E70=7,'fancy pants code'!$E$72,IF(E70=8,'fancy pants code'!$E$73,0))))))))</f>
        <v>0</v>
      </c>
      <c r="Y70" s="129">
        <f>IF(F70=1,'fancy pants code'!$E$66,IF(F70=2,'fancy pants code'!$E$67,IF(F70=3,'fancy pants code'!$E$68,IF(F70=4,'fancy pants code'!$E$69,IF(F70=5,'fancy pants code'!$E$70,IF(F70=6,'fancy pants code'!$E$71,IF(F70=7,'fancy pants code'!$E$72,IF(F70=8,'fancy pants code'!$E$73,0))))))))</f>
        <v>0</v>
      </c>
      <c r="Z70" s="129">
        <f>IF(G70=1,'fancy pants code'!$E$66,IF(G70=2,'fancy pants code'!$E$67,IF(G70=3,'fancy pants code'!$E$68,IF(G70=4,'fancy pants code'!$E$69,IF(G70=5,'fancy pants code'!$E$70,IF(G70=6,'fancy pants code'!$E$71,IF(G70=7,'fancy pants code'!$E$72,IF(G70=8,'fancy pants code'!$E$73,0))))))))</f>
        <v>0</v>
      </c>
      <c r="AA70" s="130">
        <f>IF(I70=1,'fancy pants code'!$E$66,IF(I70=2,'fancy pants code'!$E$67,IF(I70=3,'fancy pants code'!$E$68,IF(I70=4,'fancy pants code'!$E$69,IF(I70=5,'fancy pants code'!$E$70,IF(I70=6,'fancy pants code'!$E$71,IF(I70=7,'fancy pants code'!$E$72,IF(I70=8,'fancy pants code'!$E$73,0))))))))</f>
        <v>0</v>
      </c>
      <c r="AB70" s="130">
        <f>IF(J70=1,'fancy pants code'!$E$66,IF(J70=2,'fancy pants code'!$E$67,IF(J70=3,'fancy pants code'!$E$68,IF(J70=4,'fancy pants code'!$E$69,IF(J70=5,'fancy pants code'!$E$70,IF(J70=6,'fancy pants code'!$E$71,IF(J70=7,'fancy pants code'!$E$72,IF(J70=8,'fancy pants code'!$E$73,0))))))))</f>
        <v>0</v>
      </c>
      <c r="AC70" s="130">
        <f>IF(K70=1,'fancy pants code'!$E$66,IF(K70=2,'fancy pants code'!$E$67,IF(K70=3,'fancy pants code'!$E$68,IF(K70=4,'fancy pants code'!$E$69,IF(K70=5,'fancy pants code'!$E$70,IF(K70=6,'fancy pants code'!$E$71,IF(K70=7,'fancy pants code'!$E$72,IF(K70=8,'fancy pants code'!$E$73,0))))))))</f>
        <v>0</v>
      </c>
      <c r="AD70" s="130">
        <f>IF(L70=1,'fancy pants code'!$E$66,IF(L70=2,'fancy pants code'!$E$67,IF(L70=3,'fancy pants code'!$E$68,IF(L70=4,'fancy pants code'!$E$69,IF(L70=5,'fancy pants code'!$E$70,IF(L70=6,'fancy pants code'!$E$71,IF(L70=7,'fancy pants code'!$E$72,IF(L70=8,'fancy pants code'!$E$73,0))))))))</f>
        <v>0</v>
      </c>
      <c r="AE70" s="130">
        <f>IF(M70=1,'fancy pants code'!$E$66,IF(M70=2,'fancy pants code'!$E$67,IF(M70=3,'fancy pants code'!$E$68,IF(M70=4,'fancy pants code'!$E$69,IF(M70=5,'fancy pants code'!$E$70,IF(M70=6,'fancy pants code'!$E$71,IF(M70=7,'fancy pants code'!$E$72,IF(M70=8,'fancy pants code'!$E$73,0))))))))</f>
        <v>0</v>
      </c>
      <c r="AF70" s="131">
        <f>IF(O70=1,'fancy pants code'!$E$66,IF(O70=2,'fancy pants code'!$E$67,IF(O70=3,'fancy pants code'!$E$68,IF(O70=4,'fancy pants code'!$E$69,IF(O70=5,'fancy pants code'!$E$70,IF(O70=6,'fancy pants code'!$E$71,IF(O70=7,'fancy pants code'!$E$72,IF(O70=8,'fancy pants code'!$E$73,0))))))))</f>
        <v>0</v>
      </c>
      <c r="AG70" s="131">
        <f>IF(P70=1,'fancy pants code'!$E$66,IF(P70=2,'fancy pants code'!$E$67,IF(P70=3,'fancy pants code'!$E$68,IF(P70=4,'fancy pants code'!$E$69,IF(P70=5,'fancy pants code'!$E$70,IF(P70=6,'fancy pants code'!$E$71,IF(P70=7,'fancy pants code'!$E$72,IF(P70=8,'fancy pants code'!$E$73,0))))))))</f>
        <v>0</v>
      </c>
      <c r="AH70" s="131">
        <f>IF(Q70=1,'fancy pants code'!$E$66,IF(Q70=2,'fancy pants code'!$E$67,IF(Q70=3,'fancy pants code'!$E$68,IF(Q70=4,'fancy pants code'!$E$69,IF(Q70=5,'fancy pants code'!$E$70,IF(Q70=6,'fancy pants code'!$E$71,IF(Q70=7,'fancy pants code'!$E$72,IF(Q70=8,'fancy pants code'!$E$73,0))))))))</f>
        <v>0</v>
      </c>
      <c r="AI70" s="131">
        <f>IF(R70=1,'fancy pants code'!$E$66,IF(R70=2,'fancy pants code'!$E$67,IF(R70=3,'fancy pants code'!$E$68,IF(R70=4,'fancy pants code'!$E$69,IF(R70=5,'fancy pants code'!$E$70,IF(R70=6,'fancy pants code'!$E$71,IF(R70=7,'fancy pants code'!$E$72,IF(R70=8,'fancy pants code'!$E$73,0))))))))</f>
        <v>0</v>
      </c>
      <c r="AJ70" s="131">
        <f>IF(S70=1,'fancy pants code'!$E$66,IF(S70=2,'fancy pants code'!$E$67,IF(S70=3,'fancy pants code'!$E$68,IF(S70=4,'fancy pants code'!$E$69,IF(S70=5,'fancy pants code'!$E$70,IF(S70=6,'fancy pants code'!$E$71,IF(S70=7,'fancy pants code'!$E$72,IF(S70=8,'fancy pants code'!$E$73,0))))))))</f>
        <v>0</v>
      </c>
      <c r="AK70" s="140">
        <f t="shared" si="18"/>
        <v>0</v>
      </c>
    </row>
    <row r="71" spans="1:37" s="23" customFormat="1" ht="13.5" thickBot="1" x14ac:dyDescent="0.25">
      <c r="A71" s="50">
        <f t="shared" si="19"/>
        <v>30</v>
      </c>
      <c r="B71" s="104" t="str">
        <f t="shared" si="19"/>
        <v>d rider 30</v>
      </c>
      <c r="C71" s="213"/>
      <c r="D71" s="214"/>
      <c r="E71" s="214"/>
      <c r="F71" s="214"/>
      <c r="G71" s="214"/>
      <c r="H71" s="201">
        <f t="shared" si="15"/>
        <v>0</v>
      </c>
      <c r="I71" s="213"/>
      <c r="J71" s="214"/>
      <c r="K71" s="214"/>
      <c r="L71" s="214"/>
      <c r="M71" s="214"/>
      <c r="N71" s="201">
        <f t="shared" si="16"/>
        <v>0</v>
      </c>
      <c r="O71" s="213"/>
      <c r="P71" s="214"/>
      <c r="Q71" s="214"/>
      <c r="R71" s="214"/>
      <c r="S71" s="214"/>
      <c r="T71" s="201">
        <f t="shared" si="17"/>
        <v>0</v>
      </c>
      <c r="V71" s="129">
        <f>IF(C71=1,'fancy pants code'!$E$66,IF(C71=2,'fancy pants code'!$E$67,IF(C71=3,'fancy pants code'!$E$68,IF(C71=4,'fancy pants code'!$E$69,IF(C71=5,'fancy pants code'!$E$70,IF(C71=6,'fancy pants code'!$E$71,IF(C71=7,'fancy pants code'!$E$72,IF(C71=8,'fancy pants code'!$E$73,0))))))))</f>
        <v>0</v>
      </c>
      <c r="W71" s="129">
        <f>IF(D71=1,'fancy pants code'!$E$66,IF(D71=2,'fancy pants code'!$E$67,IF(D71=3,'fancy pants code'!$E$68,IF(D71=4,'fancy pants code'!$E$69,IF(D71=5,'fancy pants code'!$E$70,IF(D71=6,'fancy pants code'!$E$71,IF(D71=7,'fancy pants code'!$E$72,IF(D71=8,'fancy pants code'!$E$73,0))))))))</f>
        <v>0</v>
      </c>
      <c r="X71" s="129">
        <f>IF(E71=1,'fancy pants code'!$E$66,IF(E71=2,'fancy pants code'!$E$67,IF(E71=3,'fancy pants code'!$E$68,IF(E71=4,'fancy pants code'!$E$69,IF(E71=5,'fancy pants code'!$E$70,IF(E71=6,'fancy pants code'!$E$71,IF(E71=7,'fancy pants code'!$E$72,IF(E71=8,'fancy pants code'!$E$73,0))))))))</f>
        <v>0</v>
      </c>
      <c r="Y71" s="129">
        <f>IF(F71=1,'fancy pants code'!$E$66,IF(F71=2,'fancy pants code'!$E$67,IF(F71=3,'fancy pants code'!$E$68,IF(F71=4,'fancy pants code'!$E$69,IF(F71=5,'fancy pants code'!$E$70,IF(F71=6,'fancy pants code'!$E$71,IF(F71=7,'fancy pants code'!$E$72,IF(F71=8,'fancy pants code'!$E$73,0))))))))</f>
        <v>0</v>
      </c>
      <c r="Z71" s="129">
        <f>IF(G71=1,'fancy pants code'!$E$66,IF(G71=2,'fancy pants code'!$E$67,IF(G71=3,'fancy pants code'!$E$68,IF(G71=4,'fancy pants code'!$E$69,IF(G71=5,'fancy pants code'!$E$70,IF(G71=6,'fancy pants code'!$E$71,IF(G71=7,'fancy pants code'!$E$72,IF(G71=8,'fancy pants code'!$E$73,0))))))))</f>
        <v>0</v>
      </c>
      <c r="AA71" s="130">
        <f>IF(I71=1,'fancy pants code'!$E$66,IF(I71=2,'fancy pants code'!$E$67,IF(I71=3,'fancy pants code'!$E$68,IF(I71=4,'fancy pants code'!$E$69,IF(I71=5,'fancy pants code'!$E$70,IF(I71=6,'fancy pants code'!$E$71,IF(I71=7,'fancy pants code'!$E$72,IF(I71=8,'fancy pants code'!$E$73,0))))))))</f>
        <v>0</v>
      </c>
      <c r="AB71" s="130">
        <f>IF(J71=1,'fancy pants code'!$E$66,IF(J71=2,'fancy pants code'!$E$67,IF(J71=3,'fancy pants code'!$E$68,IF(J71=4,'fancy pants code'!$E$69,IF(J71=5,'fancy pants code'!$E$70,IF(J71=6,'fancy pants code'!$E$71,IF(J71=7,'fancy pants code'!$E$72,IF(J71=8,'fancy pants code'!$E$73,0))))))))</f>
        <v>0</v>
      </c>
      <c r="AC71" s="130">
        <f>IF(K71=1,'fancy pants code'!$E$66,IF(K71=2,'fancy pants code'!$E$67,IF(K71=3,'fancy pants code'!$E$68,IF(K71=4,'fancy pants code'!$E$69,IF(K71=5,'fancy pants code'!$E$70,IF(K71=6,'fancy pants code'!$E$71,IF(K71=7,'fancy pants code'!$E$72,IF(K71=8,'fancy pants code'!$E$73,0))))))))</f>
        <v>0</v>
      </c>
      <c r="AD71" s="130">
        <f>IF(L71=1,'fancy pants code'!$E$66,IF(L71=2,'fancy pants code'!$E$67,IF(L71=3,'fancy pants code'!$E$68,IF(L71=4,'fancy pants code'!$E$69,IF(L71=5,'fancy pants code'!$E$70,IF(L71=6,'fancy pants code'!$E$71,IF(L71=7,'fancy pants code'!$E$72,IF(L71=8,'fancy pants code'!$E$73,0))))))))</f>
        <v>0</v>
      </c>
      <c r="AE71" s="130">
        <f>IF(M71=1,'fancy pants code'!$E$66,IF(M71=2,'fancy pants code'!$E$67,IF(M71=3,'fancy pants code'!$E$68,IF(M71=4,'fancy pants code'!$E$69,IF(M71=5,'fancy pants code'!$E$70,IF(M71=6,'fancy pants code'!$E$71,IF(M71=7,'fancy pants code'!$E$72,IF(M71=8,'fancy pants code'!$E$73,0))))))))</f>
        <v>0</v>
      </c>
      <c r="AF71" s="131">
        <f>IF(O71=1,'fancy pants code'!$E$66,IF(O71=2,'fancy pants code'!$E$67,IF(O71=3,'fancy pants code'!$E$68,IF(O71=4,'fancy pants code'!$E$69,IF(O71=5,'fancy pants code'!$E$70,IF(O71=6,'fancy pants code'!$E$71,IF(O71=7,'fancy pants code'!$E$72,IF(O71=8,'fancy pants code'!$E$73,0))))))))</f>
        <v>0</v>
      </c>
      <c r="AG71" s="131">
        <f>IF(P71=1,'fancy pants code'!$E$66,IF(P71=2,'fancy pants code'!$E$67,IF(P71=3,'fancy pants code'!$E$68,IF(P71=4,'fancy pants code'!$E$69,IF(P71=5,'fancy pants code'!$E$70,IF(P71=6,'fancy pants code'!$E$71,IF(P71=7,'fancy pants code'!$E$72,IF(P71=8,'fancy pants code'!$E$73,0))))))))</f>
        <v>0</v>
      </c>
      <c r="AH71" s="131">
        <f>IF(Q71=1,'fancy pants code'!$E$66,IF(Q71=2,'fancy pants code'!$E$67,IF(Q71=3,'fancy pants code'!$E$68,IF(Q71=4,'fancy pants code'!$E$69,IF(Q71=5,'fancy pants code'!$E$70,IF(Q71=6,'fancy pants code'!$E$71,IF(Q71=7,'fancy pants code'!$E$72,IF(Q71=8,'fancy pants code'!$E$73,0))))))))</f>
        <v>0</v>
      </c>
      <c r="AI71" s="131">
        <f>IF(R71=1,'fancy pants code'!$E$66,IF(R71=2,'fancy pants code'!$E$67,IF(R71=3,'fancy pants code'!$E$68,IF(R71=4,'fancy pants code'!$E$69,IF(R71=5,'fancy pants code'!$E$70,IF(R71=6,'fancy pants code'!$E$71,IF(R71=7,'fancy pants code'!$E$72,IF(R71=8,'fancy pants code'!$E$73,0))))))))</f>
        <v>0</v>
      </c>
      <c r="AJ71" s="131">
        <f>IF(S71=1,'fancy pants code'!$E$66,IF(S71=2,'fancy pants code'!$E$67,IF(S71=3,'fancy pants code'!$E$68,IF(S71=4,'fancy pants code'!$E$69,IF(S71=5,'fancy pants code'!$E$70,IF(S71=6,'fancy pants code'!$E$71,IF(S71=7,'fancy pants code'!$E$72,IF(S71=8,'fancy pants code'!$E$73,0))))))))</f>
        <v>0</v>
      </c>
      <c r="AK71" s="140">
        <f t="shared" si="18"/>
        <v>0</v>
      </c>
    </row>
    <row r="72" spans="1:37" s="43" customFormat="1" x14ac:dyDescent="0.2">
      <c r="A72" s="41"/>
      <c r="C72" s="44"/>
      <c r="D72" s="44"/>
      <c r="E72" s="44"/>
      <c r="F72" s="44"/>
      <c r="G72" s="44"/>
      <c r="H72" s="44"/>
      <c r="I72" s="44"/>
      <c r="J72" s="44"/>
      <c r="K72" s="44"/>
      <c r="L72" s="44" t="s">
        <v>16</v>
      </c>
      <c r="M72" s="44"/>
      <c r="N72" s="44"/>
      <c r="O72" s="43" t="s">
        <v>34</v>
      </c>
    </row>
    <row r="73" spans="1:37" s="40" customFormat="1" x14ac:dyDescent="0.2">
      <c r="A73" s="122" t="s">
        <v>121</v>
      </c>
    </row>
    <row r="74" spans="1:37" s="23" customFormat="1" ht="13.5" thickBot="1" x14ac:dyDescent="0.25">
      <c r="A74" s="31" t="s">
        <v>193</v>
      </c>
      <c r="I74" s="31" t="s">
        <v>193</v>
      </c>
      <c r="O74" s="31" t="s">
        <v>193</v>
      </c>
    </row>
    <row r="75" spans="1:37" s="128" customFormat="1" x14ac:dyDescent="0.2">
      <c r="A75" s="41"/>
      <c r="B75" s="43"/>
      <c r="C75" s="441" t="s">
        <v>13</v>
      </c>
      <c r="D75" s="442"/>
      <c r="E75" s="442"/>
      <c r="F75" s="442"/>
      <c r="G75" s="442"/>
      <c r="H75" s="443" t="s">
        <v>19</v>
      </c>
      <c r="I75" s="441" t="s">
        <v>15</v>
      </c>
      <c r="J75" s="442"/>
      <c r="K75" s="442"/>
      <c r="L75" s="442"/>
      <c r="M75" s="442"/>
      <c r="N75" s="443" t="s">
        <v>19</v>
      </c>
      <c r="O75" s="441" t="s">
        <v>16</v>
      </c>
      <c r="P75" s="442"/>
      <c r="Q75" s="442"/>
      <c r="R75" s="442"/>
      <c r="S75" s="442"/>
      <c r="T75" s="443" t="s">
        <v>19</v>
      </c>
      <c r="U75" s="43"/>
      <c r="V75" s="86" t="s">
        <v>28</v>
      </c>
      <c r="W75" s="86"/>
      <c r="X75" s="87"/>
      <c r="Y75" s="87"/>
      <c r="Z75" s="87"/>
      <c r="AA75" s="88"/>
      <c r="AB75" s="88"/>
      <c r="AC75" s="88"/>
      <c r="AD75" s="88"/>
      <c r="AE75" s="88"/>
      <c r="AF75" s="90"/>
      <c r="AG75" s="90"/>
      <c r="AH75" s="90"/>
      <c r="AI75" s="90"/>
      <c r="AJ75" s="90"/>
      <c r="AK75" s="127"/>
    </row>
    <row r="76" spans="1:37" s="128" customFormat="1" x14ac:dyDescent="0.2">
      <c r="A76" s="41"/>
      <c r="B76" s="43"/>
      <c r="C76" s="93" t="s">
        <v>97</v>
      </c>
      <c r="D76" s="92" t="s">
        <v>98</v>
      </c>
      <c r="E76" s="92" t="s">
        <v>99</v>
      </c>
      <c r="F76" s="92" t="s">
        <v>100</v>
      </c>
      <c r="G76" s="92" t="s">
        <v>101</v>
      </c>
      <c r="H76" s="444" t="s">
        <v>119</v>
      </c>
      <c r="I76" s="93" t="s">
        <v>97</v>
      </c>
      <c r="J76" s="92" t="s">
        <v>98</v>
      </c>
      <c r="K76" s="92" t="s">
        <v>99</v>
      </c>
      <c r="L76" s="92" t="s">
        <v>100</v>
      </c>
      <c r="M76" s="92" t="s">
        <v>101</v>
      </c>
      <c r="N76" s="444" t="s">
        <v>119</v>
      </c>
      <c r="O76" s="93" t="s">
        <v>97</v>
      </c>
      <c r="P76" s="92" t="s">
        <v>98</v>
      </c>
      <c r="Q76" s="92" t="s">
        <v>99</v>
      </c>
      <c r="R76" s="92" t="s">
        <v>100</v>
      </c>
      <c r="S76" s="92" t="s">
        <v>101</v>
      </c>
      <c r="T76" s="444" t="s">
        <v>119</v>
      </c>
      <c r="U76" s="43"/>
      <c r="V76" s="86" t="s">
        <v>132</v>
      </c>
      <c r="W76" s="86"/>
      <c r="X76" s="86"/>
      <c r="Y76" s="86"/>
      <c r="Z76" s="86"/>
      <c r="AA76" s="89" t="s">
        <v>137</v>
      </c>
      <c r="AB76" s="89"/>
      <c r="AC76" s="89"/>
      <c r="AD76" s="89"/>
      <c r="AE76" s="89"/>
      <c r="AF76" s="91" t="s">
        <v>138</v>
      </c>
      <c r="AG76" s="91"/>
      <c r="AH76" s="91"/>
      <c r="AI76" s="91"/>
      <c r="AJ76" s="91"/>
    </row>
    <row r="77" spans="1:37" s="128" customFormat="1" ht="13.5" thickBot="1" x14ac:dyDescent="0.25">
      <c r="A77" s="41"/>
      <c r="B77" s="43"/>
      <c r="C77" s="94" t="s">
        <v>17</v>
      </c>
      <c r="D77" s="95" t="s">
        <v>17</v>
      </c>
      <c r="E77" s="95" t="s">
        <v>17</v>
      </c>
      <c r="F77" s="95" t="s">
        <v>17</v>
      </c>
      <c r="G77" s="95" t="s">
        <v>17</v>
      </c>
      <c r="H77" s="445" t="s">
        <v>105</v>
      </c>
      <c r="I77" s="94" t="s">
        <v>17</v>
      </c>
      <c r="J77" s="95" t="s">
        <v>17</v>
      </c>
      <c r="K77" s="95" t="s">
        <v>17</v>
      </c>
      <c r="L77" s="95" t="s">
        <v>17</v>
      </c>
      <c r="M77" s="95" t="s">
        <v>17</v>
      </c>
      <c r="N77" s="445" t="s">
        <v>105</v>
      </c>
      <c r="O77" s="94" t="s">
        <v>17</v>
      </c>
      <c r="P77" s="95" t="s">
        <v>17</v>
      </c>
      <c r="Q77" s="95" t="s">
        <v>17</v>
      </c>
      <c r="R77" s="95" t="s">
        <v>17</v>
      </c>
      <c r="S77" s="95" t="s">
        <v>17</v>
      </c>
      <c r="T77" s="445" t="s">
        <v>105</v>
      </c>
      <c r="U77" s="43"/>
      <c r="V77" s="86" t="s">
        <v>133</v>
      </c>
      <c r="W77" s="86" t="s">
        <v>134</v>
      </c>
      <c r="X77" s="86" t="s">
        <v>135</v>
      </c>
      <c r="Y77" s="86" t="s">
        <v>136</v>
      </c>
      <c r="Z77" s="86" t="s">
        <v>101</v>
      </c>
      <c r="AA77" s="89" t="s">
        <v>133</v>
      </c>
      <c r="AB77" s="89" t="s">
        <v>134</v>
      </c>
      <c r="AC77" s="89" t="s">
        <v>135</v>
      </c>
      <c r="AD77" s="89" t="s">
        <v>136</v>
      </c>
      <c r="AE77" s="89" t="s">
        <v>101</v>
      </c>
      <c r="AF77" s="91" t="s">
        <v>133</v>
      </c>
      <c r="AG77" s="91" t="s">
        <v>134</v>
      </c>
      <c r="AH77" s="91" t="s">
        <v>135</v>
      </c>
      <c r="AI77" s="91" t="s">
        <v>136</v>
      </c>
      <c r="AJ77" s="91" t="s">
        <v>101</v>
      </c>
      <c r="AK77" s="24" t="s">
        <v>34</v>
      </c>
    </row>
    <row r="78" spans="1:37" s="127" customFormat="1" x14ac:dyDescent="0.2">
      <c r="A78" s="48">
        <f t="shared" ref="A78:B93" si="20">A5</f>
        <v>1</v>
      </c>
      <c r="B78" s="96" t="str">
        <f t="shared" si="20"/>
        <v>d rider 1</v>
      </c>
      <c r="C78" s="209"/>
      <c r="D78" s="210"/>
      <c r="E78" s="210"/>
      <c r="F78" s="210"/>
      <c r="G78" s="210"/>
      <c r="H78" s="199">
        <f t="shared" ref="H78:H107" si="21">Z78+V78+W78+X78+Y78</f>
        <v>0</v>
      </c>
      <c r="I78" s="209"/>
      <c r="J78" s="210"/>
      <c r="K78" s="210"/>
      <c r="L78" s="210"/>
      <c r="M78" s="210"/>
      <c r="N78" s="199">
        <f t="shared" ref="N78:N107" si="22">AE78+AA78+AB78+AC78+AD78</f>
        <v>0</v>
      </c>
      <c r="O78" s="209"/>
      <c r="P78" s="210"/>
      <c r="Q78" s="210"/>
      <c r="R78" s="210"/>
      <c r="S78" s="210"/>
      <c r="T78" s="199">
        <f t="shared" ref="T78:T107" si="23">AJ78+AF78+AG78+AH78+AI78</f>
        <v>0</v>
      </c>
      <c r="U78" s="24"/>
      <c r="V78" s="169">
        <f>IF(C78=1,'fancy pants code'!$E$66,IF(C78=2,'fancy pants code'!$E$67,IF(C78=3,'fancy pants code'!$E$68,IF(C78=4,'fancy pants code'!$E$69,IF(C78=5,'fancy pants code'!$E$70,IF(C78=6,'fancy pants code'!$E$71,IF(C78=7,'fancy pants code'!$E$72,IF(C78=8,'fancy pants code'!$E$73,0))))))))</f>
        <v>0</v>
      </c>
      <c r="W78" s="169">
        <f>IF(D78=1,'fancy pants code'!$E$66,IF(D78=2,'fancy pants code'!$E$67,IF(D78=3,'fancy pants code'!$E$68,IF(D78=4,'fancy pants code'!$E$69,IF(D78=5,'fancy pants code'!$E$70,IF(D78=6,'fancy pants code'!$E$71,IF(D78=7,'fancy pants code'!$E$72,IF(D78=8,'fancy pants code'!$E$73,0))))))))</f>
        <v>0</v>
      </c>
      <c r="X78" s="169">
        <f>IF(E78=1,'fancy pants code'!$E$66,IF(E78=2,'fancy pants code'!$E$67,IF(E78=3,'fancy pants code'!$E$68,IF(E78=4,'fancy pants code'!$E$69,IF(E78=5,'fancy pants code'!$E$70,IF(E78=6,'fancy pants code'!$E$71,IF(E78=7,'fancy pants code'!$E$72,IF(E78=8,'fancy pants code'!$E$73,0))))))))</f>
        <v>0</v>
      </c>
      <c r="Y78" s="169">
        <f>IF(F78=1,'fancy pants code'!$E$66,IF(F78=2,'fancy pants code'!$E$67,IF(F78=3,'fancy pants code'!$E$68,IF(F78=4,'fancy pants code'!$E$69,IF(F78=5,'fancy pants code'!$E$70,IF(F78=6,'fancy pants code'!$E$71,IF(F78=7,'fancy pants code'!$E$72,IF(F78=8,'fancy pants code'!$E$73,0))))))))</f>
        <v>0</v>
      </c>
      <c r="Z78" s="169">
        <f>IF(G78=1,'fancy pants code'!$E$66,IF(G78=2,'fancy pants code'!$E$67,IF(G78=3,'fancy pants code'!$E$68,IF(G78=4,'fancy pants code'!$E$69,IF(G78=5,'fancy pants code'!$E$70,IF(G78=6,'fancy pants code'!$E$71,IF(G78=7,'fancy pants code'!$E$72,IF(G78=8,'fancy pants code'!$E$73,0))))))))</f>
        <v>0</v>
      </c>
      <c r="AA78" s="167">
        <f>IF(I78=1,'fancy pants code'!$E$66,IF(I78=2,'fancy pants code'!$E$67,IF(I78=3,'fancy pants code'!$E$68,IF(I78=4,'fancy pants code'!$E$69,IF(I78=5,'fancy pants code'!$E$70,IF(I78=6,'fancy pants code'!$E$71,IF(I78=7,'fancy pants code'!$E$72,IF(I78=8,'fancy pants code'!$E$73,0))))))))</f>
        <v>0</v>
      </c>
      <c r="AB78" s="167">
        <f>IF(J78=1,'fancy pants code'!$E$66,IF(J78=2,'fancy pants code'!$E$67,IF(J78=3,'fancy pants code'!$E$68,IF(J78=4,'fancy pants code'!$E$69,IF(J78=5,'fancy pants code'!$E$70,IF(J78=6,'fancy pants code'!$E$71,IF(J78=7,'fancy pants code'!$E$72,IF(J78=8,'fancy pants code'!$E$73,0))))))))</f>
        <v>0</v>
      </c>
      <c r="AC78" s="167">
        <f>IF(K78=1,'fancy pants code'!$E$66,IF(K78=2,'fancy pants code'!$E$67,IF(K78=3,'fancy pants code'!$E$68,IF(K78=4,'fancy pants code'!$E$69,IF(K78=5,'fancy pants code'!$E$70,IF(K78=6,'fancy pants code'!$E$71,IF(K78=7,'fancy pants code'!$E$72,IF(K78=8,'fancy pants code'!$E$73,0))))))))</f>
        <v>0</v>
      </c>
      <c r="AD78" s="167">
        <f>IF(L78=1,'fancy pants code'!$E$66,IF(L78=2,'fancy pants code'!$E$67,IF(L78=3,'fancy pants code'!$E$68,IF(L78=4,'fancy pants code'!$E$69,IF(L78=5,'fancy pants code'!$E$70,IF(L78=6,'fancy pants code'!$E$71,IF(L78=7,'fancy pants code'!$E$72,IF(L78=8,'fancy pants code'!$E$73,0))))))))</f>
        <v>0</v>
      </c>
      <c r="AE78" s="167">
        <f>IF(M78=1,'fancy pants code'!$E$66,IF(M78=2,'fancy pants code'!$E$67,IF(M78=3,'fancy pants code'!$E$68,IF(M78=4,'fancy pants code'!$E$69,IF(M78=5,'fancy pants code'!$E$70,IF(M78=6,'fancy pants code'!$E$71,IF(M78=7,'fancy pants code'!$E$72,IF(M78=8,'fancy pants code'!$E$73,0))))))))</f>
        <v>0</v>
      </c>
      <c r="AF78" s="168">
        <f>IF(O78=1,'fancy pants code'!$E$66,IF(O78=2,'fancy pants code'!$E$67,IF(O78=3,'fancy pants code'!$E$68,IF(O78=4,'fancy pants code'!$E$69,IF(O78=5,'fancy pants code'!$E$70,IF(O78=6,'fancy pants code'!$E$71,IF(O78=7,'fancy pants code'!$E$72,IF(O78=8,'fancy pants code'!$E$73,0))))))))</f>
        <v>0</v>
      </c>
      <c r="AG78" s="168">
        <f>IF(P78=1,'fancy pants code'!$E$66,IF(P78=2,'fancy pants code'!$E$67,IF(P78=3,'fancy pants code'!$E$68,IF(P78=4,'fancy pants code'!$E$69,IF(P78=5,'fancy pants code'!$E$70,IF(P78=6,'fancy pants code'!$E$71,IF(P78=7,'fancy pants code'!$E$72,IF(P78=8,'fancy pants code'!$E$73,0))))))))</f>
        <v>0</v>
      </c>
      <c r="AH78" s="168">
        <f>IF(Q78=1,'fancy pants code'!$E$66,IF(Q78=2,'fancy pants code'!$E$67,IF(Q78=3,'fancy pants code'!$E$68,IF(Q78=4,'fancy pants code'!$E$69,IF(Q78=5,'fancy pants code'!$E$70,IF(Q78=6,'fancy pants code'!$E$71,IF(Q78=7,'fancy pants code'!$E$72,IF(Q78=8,'fancy pants code'!$E$73,0))))))))</f>
        <v>0</v>
      </c>
      <c r="AI78" s="168">
        <f>IF(R78=1,'fancy pants code'!$E$66,IF(R78=2,'fancy pants code'!$E$67,IF(R78=3,'fancy pants code'!$E$68,IF(R78=4,'fancy pants code'!$E$69,IF(R78=5,'fancy pants code'!$E$70,IF(R78=6,'fancy pants code'!$E$71,IF(R78=7,'fancy pants code'!$E$72,IF(R78=8,'fancy pants code'!$E$73,0))))))))</f>
        <v>0</v>
      </c>
      <c r="AJ78" s="168">
        <f>IF(S78=1,'fancy pants code'!$E$66,IF(S78=2,'fancy pants code'!$E$67,IF(S78=3,'fancy pants code'!$E$68,IF(S78=4,'fancy pants code'!$E$69,IF(S78=5,'fancy pants code'!$E$70,IF(S78=6,'fancy pants code'!$E$71,IF(S78=7,'fancy pants code'!$E$72,IF(S78=8,'fancy pants code'!$E$73,0))))))))</f>
        <v>0</v>
      </c>
      <c r="AK78" s="140">
        <f>SUM(V78:AJ78)</f>
        <v>0</v>
      </c>
    </row>
    <row r="79" spans="1:37" s="127" customFormat="1" x14ac:dyDescent="0.2">
      <c r="A79" s="49">
        <f t="shared" si="20"/>
        <v>2</v>
      </c>
      <c r="B79" s="103" t="str">
        <f t="shared" si="20"/>
        <v>d rider 2</v>
      </c>
      <c r="C79" s="211"/>
      <c r="D79" s="212"/>
      <c r="E79" s="212"/>
      <c r="F79" s="212"/>
      <c r="G79" s="212"/>
      <c r="H79" s="200">
        <f t="shared" si="21"/>
        <v>0</v>
      </c>
      <c r="I79" s="211"/>
      <c r="J79" s="212"/>
      <c r="K79" s="212"/>
      <c r="L79" s="212"/>
      <c r="M79" s="212"/>
      <c r="N79" s="200">
        <f t="shared" si="22"/>
        <v>0</v>
      </c>
      <c r="O79" s="211"/>
      <c r="P79" s="212"/>
      <c r="Q79" s="212"/>
      <c r="R79" s="212"/>
      <c r="S79" s="212"/>
      <c r="T79" s="200">
        <f t="shared" si="23"/>
        <v>0</v>
      </c>
      <c r="U79" s="23"/>
      <c r="V79" s="169">
        <f>IF(C79=1,'fancy pants code'!$E$66,IF(C79=2,'fancy pants code'!$E$67,IF(C79=3,'fancy pants code'!$E$68,IF(C79=4,'fancy pants code'!$E$69,IF(C79=5,'fancy pants code'!$E$70,IF(C79=6,'fancy pants code'!$E$71,IF(C79=7,'fancy pants code'!$E$72,IF(C79=8,'fancy pants code'!$E$73,0))))))))</f>
        <v>0</v>
      </c>
      <c r="W79" s="169">
        <f>IF(D79=1,'fancy pants code'!$E$66,IF(D79=2,'fancy pants code'!$E$67,IF(D79=3,'fancy pants code'!$E$68,IF(D79=4,'fancy pants code'!$E$69,IF(D79=5,'fancy pants code'!$E$70,IF(D79=6,'fancy pants code'!$E$71,IF(D79=7,'fancy pants code'!$E$72,IF(D79=8,'fancy pants code'!$E$73,0))))))))</f>
        <v>0</v>
      </c>
      <c r="X79" s="169">
        <f>IF(E79=1,'fancy pants code'!$E$66,IF(E79=2,'fancy pants code'!$E$67,IF(E79=3,'fancy pants code'!$E$68,IF(E79=4,'fancy pants code'!$E$69,IF(E79=5,'fancy pants code'!$E$70,IF(E79=6,'fancy pants code'!$E$71,IF(E79=7,'fancy pants code'!$E$72,IF(E79=8,'fancy pants code'!$E$73,0))))))))</f>
        <v>0</v>
      </c>
      <c r="Y79" s="169">
        <f>IF(F79=1,'fancy pants code'!$E$66,IF(F79=2,'fancy pants code'!$E$67,IF(F79=3,'fancy pants code'!$E$68,IF(F79=4,'fancy pants code'!$E$69,IF(F79=5,'fancy pants code'!$E$70,IF(F79=6,'fancy pants code'!$E$71,IF(F79=7,'fancy pants code'!$E$72,IF(F79=8,'fancy pants code'!$E$73,0))))))))</f>
        <v>0</v>
      </c>
      <c r="Z79" s="169">
        <f>IF(G79=1,'fancy pants code'!$E$66,IF(G79=2,'fancy pants code'!$E$67,IF(G79=3,'fancy pants code'!$E$68,IF(G79=4,'fancy pants code'!$E$69,IF(G79=5,'fancy pants code'!$E$70,IF(G79=6,'fancy pants code'!$E$71,IF(G79=7,'fancy pants code'!$E$72,IF(G79=8,'fancy pants code'!$E$73,0))))))))</f>
        <v>0</v>
      </c>
      <c r="AA79" s="167">
        <f>IF(I79=1,'fancy pants code'!$E$66,IF(I79=2,'fancy pants code'!$E$67,IF(I79=3,'fancy pants code'!$E$68,IF(I79=4,'fancy pants code'!$E$69,IF(I79=5,'fancy pants code'!$E$70,IF(I79=6,'fancy pants code'!$E$71,IF(I79=7,'fancy pants code'!$E$72,IF(I79=8,'fancy pants code'!$E$73,0))))))))</f>
        <v>0</v>
      </c>
      <c r="AB79" s="167">
        <f>IF(J79=1,'fancy pants code'!$E$66,IF(J79=2,'fancy pants code'!$E$67,IF(J79=3,'fancy pants code'!$E$68,IF(J79=4,'fancy pants code'!$E$69,IF(J79=5,'fancy pants code'!$E$70,IF(J79=6,'fancy pants code'!$E$71,IF(J79=7,'fancy pants code'!$E$72,IF(J79=8,'fancy pants code'!$E$73,0))))))))</f>
        <v>0</v>
      </c>
      <c r="AC79" s="167">
        <f>IF(K79=1,'fancy pants code'!$E$66,IF(K79=2,'fancy pants code'!$E$67,IF(K79=3,'fancy pants code'!$E$68,IF(K79=4,'fancy pants code'!$E$69,IF(K79=5,'fancy pants code'!$E$70,IF(K79=6,'fancy pants code'!$E$71,IF(K79=7,'fancy pants code'!$E$72,IF(K79=8,'fancy pants code'!$E$73,0))))))))</f>
        <v>0</v>
      </c>
      <c r="AD79" s="167">
        <f>IF(L79=1,'fancy pants code'!$E$66,IF(L79=2,'fancy pants code'!$E$67,IF(L79=3,'fancy pants code'!$E$68,IF(L79=4,'fancy pants code'!$E$69,IF(L79=5,'fancy pants code'!$E$70,IF(L79=6,'fancy pants code'!$E$71,IF(L79=7,'fancy pants code'!$E$72,IF(L79=8,'fancy pants code'!$E$73,0))))))))</f>
        <v>0</v>
      </c>
      <c r="AE79" s="167">
        <f>IF(M79=1,'fancy pants code'!$E$66,IF(M79=2,'fancy pants code'!$E$67,IF(M79=3,'fancy pants code'!$E$68,IF(M79=4,'fancy pants code'!$E$69,IF(M79=5,'fancy pants code'!$E$70,IF(M79=6,'fancy pants code'!$E$71,IF(M79=7,'fancy pants code'!$E$72,IF(M79=8,'fancy pants code'!$E$73,0))))))))</f>
        <v>0</v>
      </c>
      <c r="AF79" s="168">
        <f>IF(O79=1,'fancy pants code'!$E$66,IF(O79=2,'fancy pants code'!$E$67,IF(O79=3,'fancy pants code'!$E$68,IF(O79=4,'fancy pants code'!$E$69,IF(O79=5,'fancy pants code'!$E$70,IF(O79=6,'fancy pants code'!$E$71,IF(O79=7,'fancy pants code'!$E$72,IF(O79=8,'fancy pants code'!$E$73,0))))))))</f>
        <v>0</v>
      </c>
      <c r="AG79" s="168">
        <f>IF(P79=1,'fancy pants code'!$E$66,IF(P79=2,'fancy pants code'!$E$67,IF(P79=3,'fancy pants code'!$E$68,IF(P79=4,'fancy pants code'!$E$69,IF(P79=5,'fancy pants code'!$E$70,IF(P79=6,'fancy pants code'!$E$71,IF(P79=7,'fancy pants code'!$E$72,IF(P79=8,'fancy pants code'!$E$73,0))))))))</f>
        <v>0</v>
      </c>
      <c r="AH79" s="168">
        <f>IF(Q79=1,'fancy pants code'!$E$66,IF(Q79=2,'fancy pants code'!$E$67,IF(Q79=3,'fancy pants code'!$E$68,IF(Q79=4,'fancy pants code'!$E$69,IF(Q79=5,'fancy pants code'!$E$70,IF(Q79=6,'fancy pants code'!$E$71,IF(Q79=7,'fancy pants code'!$E$72,IF(Q79=8,'fancy pants code'!$E$73,0))))))))</f>
        <v>0</v>
      </c>
      <c r="AI79" s="168">
        <f>IF(R79=1,'fancy pants code'!$E$66,IF(R79=2,'fancy pants code'!$E$67,IF(R79=3,'fancy pants code'!$E$68,IF(R79=4,'fancy pants code'!$E$69,IF(R79=5,'fancy pants code'!$E$70,IF(R79=6,'fancy pants code'!$E$71,IF(R79=7,'fancy pants code'!$E$72,IF(R79=8,'fancy pants code'!$E$73,0))))))))</f>
        <v>0</v>
      </c>
      <c r="AJ79" s="168">
        <f>IF(S79=1,'fancy pants code'!$E$66,IF(S79=2,'fancy pants code'!$E$67,IF(S79=3,'fancy pants code'!$E$68,IF(S79=4,'fancy pants code'!$E$69,IF(S79=5,'fancy pants code'!$E$70,IF(S79=6,'fancy pants code'!$E$71,IF(S79=7,'fancy pants code'!$E$72,IF(S79=8,'fancy pants code'!$E$73,0))))))))</f>
        <v>0</v>
      </c>
      <c r="AK79" s="140">
        <f t="shared" ref="AK79:AK107" si="24">SUM(V79:AJ79)</f>
        <v>0</v>
      </c>
    </row>
    <row r="80" spans="1:37" s="127" customFormat="1" x14ac:dyDescent="0.2">
      <c r="A80" s="49">
        <f t="shared" si="20"/>
        <v>3</v>
      </c>
      <c r="B80" s="103" t="str">
        <f t="shared" si="20"/>
        <v>d rider 3</v>
      </c>
      <c r="C80" s="211"/>
      <c r="D80" s="212"/>
      <c r="E80" s="212"/>
      <c r="F80" s="212"/>
      <c r="G80" s="212"/>
      <c r="H80" s="200">
        <f t="shared" si="21"/>
        <v>0</v>
      </c>
      <c r="I80" s="211"/>
      <c r="J80" s="212"/>
      <c r="K80" s="212"/>
      <c r="L80" s="212"/>
      <c r="M80" s="212"/>
      <c r="N80" s="200">
        <f t="shared" si="22"/>
        <v>0</v>
      </c>
      <c r="O80" s="211"/>
      <c r="P80" s="212"/>
      <c r="Q80" s="212"/>
      <c r="R80" s="212"/>
      <c r="S80" s="212"/>
      <c r="T80" s="200">
        <f t="shared" si="23"/>
        <v>0</v>
      </c>
      <c r="U80" s="23"/>
      <c r="V80" s="169">
        <f>IF(C80=1,'fancy pants code'!$E$66,IF(C80=2,'fancy pants code'!$E$67,IF(C80=3,'fancy pants code'!$E$68,IF(C80=4,'fancy pants code'!$E$69,IF(C80=5,'fancy pants code'!$E$70,IF(C80=6,'fancy pants code'!$E$71,IF(C80=7,'fancy pants code'!$E$72,IF(C80=8,'fancy pants code'!$E$73,0))))))))</f>
        <v>0</v>
      </c>
      <c r="W80" s="169">
        <f>IF(D80=1,'fancy pants code'!$E$66,IF(D80=2,'fancy pants code'!$E$67,IF(D80=3,'fancy pants code'!$E$68,IF(D80=4,'fancy pants code'!$E$69,IF(D80=5,'fancy pants code'!$E$70,IF(D80=6,'fancy pants code'!$E$71,IF(D80=7,'fancy pants code'!$E$72,IF(D80=8,'fancy pants code'!$E$73,0))))))))</f>
        <v>0</v>
      </c>
      <c r="X80" s="169">
        <f>IF(E80=1,'fancy pants code'!$E$66,IF(E80=2,'fancy pants code'!$E$67,IF(E80=3,'fancy pants code'!$E$68,IF(E80=4,'fancy pants code'!$E$69,IF(E80=5,'fancy pants code'!$E$70,IF(E80=6,'fancy pants code'!$E$71,IF(E80=7,'fancy pants code'!$E$72,IF(E80=8,'fancy pants code'!$E$73,0))))))))</f>
        <v>0</v>
      </c>
      <c r="Y80" s="169">
        <f>IF(F80=1,'fancy pants code'!$E$66,IF(F80=2,'fancy pants code'!$E$67,IF(F80=3,'fancy pants code'!$E$68,IF(F80=4,'fancy pants code'!$E$69,IF(F80=5,'fancy pants code'!$E$70,IF(F80=6,'fancy pants code'!$E$71,IF(F80=7,'fancy pants code'!$E$72,IF(F80=8,'fancy pants code'!$E$73,0))))))))</f>
        <v>0</v>
      </c>
      <c r="Z80" s="169">
        <f>IF(G80=1,'fancy pants code'!$E$66,IF(G80=2,'fancy pants code'!$E$67,IF(G80=3,'fancy pants code'!$E$68,IF(G80=4,'fancy pants code'!$E$69,IF(G80=5,'fancy pants code'!$E$70,IF(G80=6,'fancy pants code'!$E$71,IF(G80=7,'fancy pants code'!$E$72,IF(G80=8,'fancy pants code'!$E$73,0))))))))</f>
        <v>0</v>
      </c>
      <c r="AA80" s="167">
        <f>IF(I80=1,'fancy pants code'!$E$66,IF(I80=2,'fancy pants code'!$E$67,IF(I80=3,'fancy pants code'!$E$68,IF(I80=4,'fancy pants code'!$E$69,IF(I80=5,'fancy pants code'!$E$70,IF(I80=6,'fancy pants code'!$E$71,IF(I80=7,'fancy pants code'!$E$72,IF(I80=8,'fancy pants code'!$E$73,0))))))))</f>
        <v>0</v>
      </c>
      <c r="AB80" s="167">
        <f>IF(J80=1,'fancy pants code'!$E$66,IF(J80=2,'fancy pants code'!$E$67,IF(J80=3,'fancy pants code'!$E$68,IF(J80=4,'fancy pants code'!$E$69,IF(J80=5,'fancy pants code'!$E$70,IF(J80=6,'fancy pants code'!$E$71,IF(J80=7,'fancy pants code'!$E$72,IF(J80=8,'fancy pants code'!$E$73,0))))))))</f>
        <v>0</v>
      </c>
      <c r="AC80" s="167">
        <f>IF(K80=1,'fancy pants code'!$E$66,IF(K80=2,'fancy pants code'!$E$67,IF(K80=3,'fancy pants code'!$E$68,IF(K80=4,'fancy pants code'!$E$69,IF(K80=5,'fancy pants code'!$E$70,IF(K80=6,'fancy pants code'!$E$71,IF(K80=7,'fancy pants code'!$E$72,IF(K80=8,'fancy pants code'!$E$73,0))))))))</f>
        <v>0</v>
      </c>
      <c r="AD80" s="167">
        <f>IF(L80=1,'fancy pants code'!$E$66,IF(L80=2,'fancy pants code'!$E$67,IF(L80=3,'fancy pants code'!$E$68,IF(L80=4,'fancy pants code'!$E$69,IF(L80=5,'fancy pants code'!$E$70,IF(L80=6,'fancy pants code'!$E$71,IF(L80=7,'fancy pants code'!$E$72,IF(L80=8,'fancy pants code'!$E$73,0))))))))</f>
        <v>0</v>
      </c>
      <c r="AE80" s="167">
        <f>IF(M80=1,'fancy pants code'!$E$66,IF(M80=2,'fancy pants code'!$E$67,IF(M80=3,'fancy pants code'!$E$68,IF(M80=4,'fancy pants code'!$E$69,IF(M80=5,'fancy pants code'!$E$70,IF(M80=6,'fancy pants code'!$E$71,IF(M80=7,'fancy pants code'!$E$72,IF(M80=8,'fancy pants code'!$E$73,0))))))))</f>
        <v>0</v>
      </c>
      <c r="AF80" s="168">
        <f>IF(O80=1,'fancy pants code'!$E$66,IF(O80=2,'fancy pants code'!$E$67,IF(O80=3,'fancy pants code'!$E$68,IF(O80=4,'fancy pants code'!$E$69,IF(O80=5,'fancy pants code'!$E$70,IF(O80=6,'fancy pants code'!$E$71,IF(O80=7,'fancy pants code'!$E$72,IF(O80=8,'fancy pants code'!$E$73,0))))))))</f>
        <v>0</v>
      </c>
      <c r="AG80" s="168">
        <f>IF(P80=1,'fancy pants code'!$E$66,IF(P80=2,'fancy pants code'!$E$67,IF(P80=3,'fancy pants code'!$E$68,IF(P80=4,'fancy pants code'!$E$69,IF(P80=5,'fancy pants code'!$E$70,IF(P80=6,'fancy pants code'!$E$71,IF(P80=7,'fancy pants code'!$E$72,IF(P80=8,'fancy pants code'!$E$73,0))))))))</f>
        <v>0</v>
      </c>
      <c r="AH80" s="168">
        <f>IF(Q80=1,'fancy pants code'!$E$66,IF(Q80=2,'fancy pants code'!$E$67,IF(Q80=3,'fancy pants code'!$E$68,IF(Q80=4,'fancy pants code'!$E$69,IF(Q80=5,'fancy pants code'!$E$70,IF(Q80=6,'fancy pants code'!$E$71,IF(Q80=7,'fancy pants code'!$E$72,IF(Q80=8,'fancy pants code'!$E$73,0))))))))</f>
        <v>0</v>
      </c>
      <c r="AI80" s="168">
        <f>IF(R80=1,'fancy pants code'!$E$66,IF(R80=2,'fancy pants code'!$E$67,IF(R80=3,'fancy pants code'!$E$68,IF(R80=4,'fancy pants code'!$E$69,IF(R80=5,'fancy pants code'!$E$70,IF(R80=6,'fancy pants code'!$E$71,IF(R80=7,'fancy pants code'!$E$72,IF(R80=8,'fancy pants code'!$E$73,0))))))))</f>
        <v>0</v>
      </c>
      <c r="AJ80" s="168">
        <f>IF(S80=1,'fancy pants code'!$E$66,IF(S80=2,'fancy pants code'!$E$67,IF(S80=3,'fancy pants code'!$E$68,IF(S80=4,'fancy pants code'!$E$69,IF(S80=5,'fancy pants code'!$E$70,IF(S80=6,'fancy pants code'!$E$71,IF(S80=7,'fancy pants code'!$E$72,IF(S80=8,'fancy pants code'!$E$73,0))))))))</f>
        <v>0</v>
      </c>
      <c r="AK80" s="140">
        <f t="shared" si="24"/>
        <v>0</v>
      </c>
    </row>
    <row r="81" spans="1:37" s="127" customFormat="1" x14ac:dyDescent="0.2">
      <c r="A81" s="49">
        <f t="shared" si="20"/>
        <v>4</v>
      </c>
      <c r="B81" s="103" t="str">
        <f t="shared" si="20"/>
        <v>d rider 4</v>
      </c>
      <c r="C81" s="211"/>
      <c r="D81" s="212"/>
      <c r="E81" s="212"/>
      <c r="F81" s="212"/>
      <c r="G81" s="212"/>
      <c r="H81" s="200">
        <f t="shared" si="21"/>
        <v>0</v>
      </c>
      <c r="I81" s="211"/>
      <c r="J81" s="212"/>
      <c r="K81" s="212"/>
      <c r="L81" s="212"/>
      <c r="M81" s="212"/>
      <c r="N81" s="200">
        <f t="shared" si="22"/>
        <v>0</v>
      </c>
      <c r="O81" s="211"/>
      <c r="P81" s="212"/>
      <c r="Q81" s="212"/>
      <c r="R81" s="212"/>
      <c r="S81" s="212"/>
      <c r="T81" s="200">
        <f t="shared" si="23"/>
        <v>0</v>
      </c>
      <c r="U81" s="23"/>
      <c r="V81" s="169">
        <f>IF(C81=1,'fancy pants code'!$E$66,IF(C81=2,'fancy pants code'!$E$67,IF(C81=3,'fancy pants code'!$E$68,IF(C81=4,'fancy pants code'!$E$69,IF(C81=5,'fancy pants code'!$E$70,IF(C81=6,'fancy pants code'!$E$71,IF(C81=7,'fancy pants code'!$E$72,IF(C81=8,'fancy pants code'!$E$73,0))))))))</f>
        <v>0</v>
      </c>
      <c r="W81" s="169">
        <f>IF(D81=1,'fancy pants code'!$E$66,IF(D81=2,'fancy pants code'!$E$67,IF(D81=3,'fancy pants code'!$E$68,IF(D81=4,'fancy pants code'!$E$69,IF(D81=5,'fancy pants code'!$E$70,IF(D81=6,'fancy pants code'!$E$71,IF(D81=7,'fancy pants code'!$E$72,IF(D81=8,'fancy pants code'!$E$73,0))))))))</f>
        <v>0</v>
      </c>
      <c r="X81" s="169">
        <f>IF(E81=1,'fancy pants code'!$E$66,IF(E81=2,'fancy pants code'!$E$67,IF(E81=3,'fancy pants code'!$E$68,IF(E81=4,'fancy pants code'!$E$69,IF(E81=5,'fancy pants code'!$E$70,IF(E81=6,'fancy pants code'!$E$71,IF(E81=7,'fancy pants code'!$E$72,IF(E81=8,'fancy pants code'!$E$73,0))))))))</f>
        <v>0</v>
      </c>
      <c r="Y81" s="169">
        <f>IF(F81=1,'fancy pants code'!$E$66,IF(F81=2,'fancy pants code'!$E$67,IF(F81=3,'fancy pants code'!$E$68,IF(F81=4,'fancy pants code'!$E$69,IF(F81=5,'fancy pants code'!$E$70,IF(F81=6,'fancy pants code'!$E$71,IF(F81=7,'fancy pants code'!$E$72,IF(F81=8,'fancy pants code'!$E$73,0))))))))</f>
        <v>0</v>
      </c>
      <c r="Z81" s="169">
        <f>IF(G81=1,'fancy pants code'!$E$66,IF(G81=2,'fancy pants code'!$E$67,IF(G81=3,'fancy pants code'!$E$68,IF(G81=4,'fancy pants code'!$E$69,IF(G81=5,'fancy pants code'!$E$70,IF(G81=6,'fancy pants code'!$E$71,IF(G81=7,'fancy pants code'!$E$72,IF(G81=8,'fancy pants code'!$E$73,0))))))))</f>
        <v>0</v>
      </c>
      <c r="AA81" s="167">
        <f>IF(I81=1,'fancy pants code'!$E$66,IF(I81=2,'fancy pants code'!$E$67,IF(I81=3,'fancy pants code'!$E$68,IF(I81=4,'fancy pants code'!$E$69,IF(I81=5,'fancy pants code'!$E$70,IF(I81=6,'fancy pants code'!$E$71,IF(I81=7,'fancy pants code'!$E$72,IF(I81=8,'fancy pants code'!$E$73,0))))))))</f>
        <v>0</v>
      </c>
      <c r="AB81" s="167">
        <f>IF(J81=1,'fancy pants code'!$E$66,IF(J81=2,'fancy pants code'!$E$67,IF(J81=3,'fancy pants code'!$E$68,IF(J81=4,'fancy pants code'!$E$69,IF(J81=5,'fancy pants code'!$E$70,IF(J81=6,'fancy pants code'!$E$71,IF(J81=7,'fancy pants code'!$E$72,IF(J81=8,'fancy pants code'!$E$73,0))))))))</f>
        <v>0</v>
      </c>
      <c r="AC81" s="167">
        <f>IF(K81=1,'fancy pants code'!$E$66,IF(K81=2,'fancy pants code'!$E$67,IF(K81=3,'fancy pants code'!$E$68,IF(K81=4,'fancy pants code'!$E$69,IF(K81=5,'fancy pants code'!$E$70,IF(K81=6,'fancy pants code'!$E$71,IF(K81=7,'fancy pants code'!$E$72,IF(K81=8,'fancy pants code'!$E$73,0))))))))</f>
        <v>0</v>
      </c>
      <c r="AD81" s="167">
        <f>IF(L81=1,'fancy pants code'!$E$66,IF(L81=2,'fancy pants code'!$E$67,IF(L81=3,'fancy pants code'!$E$68,IF(L81=4,'fancy pants code'!$E$69,IF(L81=5,'fancy pants code'!$E$70,IF(L81=6,'fancy pants code'!$E$71,IF(L81=7,'fancy pants code'!$E$72,IF(L81=8,'fancy pants code'!$E$73,0))))))))</f>
        <v>0</v>
      </c>
      <c r="AE81" s="167">
        <f>IF(M81=1,'fancy pants code'!$E$66,IF(M81=2,'fancy pants code'!$E$67,IF(M81=3,'fancy pants code'!$E$68,IF(M81=4,'fancy pants code'!$E$69,IF(M81=5,'fancy pants code'!$E$70,IF(M81=6,'fancy pants code'!$E$71,IF(M81=7,'fancy pants code'!$E$72,IF(M81=8,'fancy pants code'!$E$73,0))))))))</f>
        <v>0</v>
      </c>
      <c r="AF81" s="168">
        <f>IF(O81=1,'fancy pants code'!$E$66,IF(O81=2,'fancy pants code'!$E$67,IF(O81=3,'fancy pants code'!$E$68,IF(O81=4,'fancy pants code'!$E$69,IF(O81=5,'fancy pants code'!$E$70,IF(O81=6,'fancy pants code'!$E$71,IF(O81=7,'fancy pants code'!$E$72,IF(O81=8,'fancy pants code'!$E$73,0))))))))</f>
        <v>0</v>
      </c>
      <c r="AG81" s="168">
        <f>IF(P81=1,'fancy pants code'!$E$66,IF(P81=2,'fancy pants code'!$E$67,IF(P81=3,'fancy pants code'!$E$68,IF(P81=4,'fancy pants code'!$E$69,IF(P81=5,'fancy pants code'!$E$70,IF(P81=6,'fancy pants code'!$E$71,IF(P81=7,'fancy pants code'!$E$72,IF(P81=8,'fancy pants code'!$E$73,0))))))))</f>
        <v>0</v>
      </c>
      <c r="AH81" s="168">
        <f>IF(Q81=1,'fancy pants code'!$E$66,IF(Q81=2,'fancy pants code'!$E$67,IF(Q81=3,'fancy pants code'!$E$68,IF(Q81=4,'fancy pants code'!$E$69,IF(Q81=5,'fancy pants code'!$E$70,IF(Q81=6,'fancy pants code'!$E$71,IF(Q81=7,'fancy pants code'!$E$72,IF(Q81=8,'fancy pants code'!$E$73,0))))))))</f>
        <v>0</v>
      </c>
      <c r="AI81" s="168">
        <f>IF(R81=1,'fancy pants code'!$E$66,IF(R81=2,'fancy pants code'!$E$67,IF(R81=3,'fancy pants code'!$E$68,IF(R81=4,'fancy pants code'!$E$69,IF(R81=5,'fancy pants code'!$E$70,IF(R81=6,'fancy pants code'!$E$71,IF(R81=7,'fancy pants code'!$E$72,IF(R81=8,'fancy pants code'!$E$73,0))))))))</f>
        <v>0</v>
      </c>
      <c r="AJ81" s="168">
        <f>IF(S81=1,'fancy pants code'!$E$66,IF(S81=2,'fancy pants code'!$E$67,IF(S81=3,'fancy pants code'!$E$68,IF(S81=4,'fancy pants code'!$E$69,IF(S81=5,'fancy pants code'!$E$70,IF(S81=6,'fancy pants code'!$E$71,IF(S81=7,'fancy pants code'!$E$72,IF(S81=8,'fancy pants code'!$E$73,0))))))))</f>
        <v>0</v>
      </c>
      <c r="AK81" s="140">
        <f t="shared" si="24"/>
        <v>0</v>
      </c>
    </row>
    <row r="82" spans="1:37" s="127" customFormat="1" x14ac:dyDescent="0.2">
      <c r="A82" s="49">
        <f t="shared" si="20"/>
        <v>5</v>
      </c>
      <c r="B82" s="103" t="str">
        <f t="shared" si="20"/>
        <v>d rider 5</v>
      </c>
      <c r="C82" s="211"/>
      <c r="D82" s="212"/>
      <c r="E82" s="212"/>
      <c r="F82" s="212"/>
      <c r="G82" s="212"/>
      <c r="H82" s="200">
        <f t="shared" si="21"/>
        <v>0</v>
      </c>
      <c r="I82" s="211"/>
      <c r="J82" s="212"/>
      <c r="K82" s="212"/>
      <c r="L82" s="212"/>
      <c r="M82" s="212"/>
      <c r="N82" s="200">
        <f t="shared" si="22"/>
        <v>0</v>
      </c>
      <c r="O82" s="211"/>
      <c r="P82" s="212"/>
      <c r="Q82" s="212"/>
      <c r="R82" s="212"/>
      <c r="S82" s="212"/>
      <c r="T82" s="200">
        <f t="shared" si="23"/>
        <v>0</v>
      </c>
      <c r="U82" s="23"/>
      <c r="V82" s="169">
        <f>IF(C82=1,'fancy pants code'!$E$66,IF(C82=2,'fancy pants code'!$E$67,IF(C82=3,'fancy pants code'!$E$68,IF(C82=4,'fancy pants code'!$E$69,IF(C82=5,'fancy pants code'!$E$70,IF(C82=6,'fancy pants code'!$E$71,IF(C82=7,'fancy pants code'!$E$72,IF(C82=8,'fancy pants code'!$E$73,0))))))))</f>
        <v>0</v>
      </c>
      <c r="W82" s="169">
        <f>IF(D82=1,'fancy pants code'!$E$66,IF(D82=2,'fancy pants code'!$E$67,IF(D82=3,'fancy pants code'!$E$68,IF(D82=4,'fancy pants code'!$E$69,IF(D82=5,'fancy pants code'!$E$70,IF(D82=6,'fancy pants code'!$E$71,IF(D82=7,'fancy pants code'!$E$72,IF(D82=8,'fancy pants code'!$E$73,0))))))))</f>
        <v>0</v>
      </c>
      <c r="X82" s="169">
        <f>IF(E82=1,'fancy pants code'!$E$66,IF(E82=2,'fancy pants code'!$E$67,IF(E82=3,'fancy pants code'!$E$68,IF(E82=4,'fancy pants code'!$E$69,IF(E82=5,'fancy pants code'!$E$70,IF(E82=6,'fancy pants code'!$E$71,IF(E82=7,'fancy pants code'!$E$72,IF(E82=8,'fancy pants code'!$E$73,0))))))))</f>
        <v>0</v>
      </c>
      <c r="Y82" s="169">
        <f>IF(F82=1,'fancy pants code'!$E$66,IF(F82=2,'fancy pants code'!$E$67,IF(F82=3,'fancy pants code'!$E$68,IF(F82=4,'fancy pants code'!$E$69,IF(F82=5,'fancy pants code'!$E$70,IF(F82=6,'fancy pants code'!$E$71,IF(F82=7,'fancy pants code'!$E$72,IF(F82=8,'fancy pants code'!$E$73,0))))))))</f>
        <v>0</v>
      </c>
      <c r="Z82" s="169">
        <f>IF(G82=1,'fancy pants code'!$E$66,IF(G82=2,'fancy pants code'!$E$67,IF(G82=3,'fancy pants code'!$E$68,IF(G82=4,'fancy pants code'!$E$69,IF(G82=5,'fancy pants code'!$E$70,IF(G82=6,'fancy pants code'!$E$71,IF(G82=7,'fancy pants code'!$E$72,IF(G82=8,'fancy pants code'!$E$73,0))))))))</f>
        <v>0</v>
      </c>
      <c r="AA82" s="167">
        <f>IF(I82=1,'fancy pants code'!$E$66,IF(I82=2,'fancy pants code'!$E$67,IF(I82=3,'fancy pants code'!$E$68,IF(I82=4,'fancy pants code'!$E$69,IF(I82=5,'fancy pants code'!$E$70,IF(I82=6,'fancy pants code'!$E$71,IF(I82=7,'fancy pants code'!$E$72,IF(I82=8,'fancy pants code'!$E$73,0))))))))</f>
        <v>0</v>
      </c>
      <c r="AB82" s="167">
        <f>IF(J82=1,'fancy pants code'!$E$66,IF(J82=2,'fancy pants code'!$E$67,IF(J82=3,'fancy pants code'!$E$68,IF(J82=4,'fancy pants code'!$E$69,IF(J82=5,'fancy pants code'!$E$70,IF(J82=6,'fancy pants code'!$E$71,IF(J82=7,'fancy pants code'!$E$72,IF(J82=8,'fancy pants code'!$E$73,0))))))))</f>
        <v>0</v>
      </c>
      <c r="AC82" s="167">
        <f>IF(K82=1,'fancy pants code'!$E$66,IF(K82=2,'fancy pants code'!$E$67,IF(K82=3,'fancy pants code'!$E$68,IF(K82=4,'fancy pants code'!$E$69,IF(K82=5,'fancy pants code'!$E$70,IF(K82=6,'fancy pants code'!$E$71,IF(K82=7,'fancy pants code'!$E$72,IF(K82=8,'fancy pants code'!$E$73,0))))))))</f>
        <v>0</v>
      </c>
      <c r="AD82" s="167">
        <f>IF(L82=1,'fancy pants code'!$E$66,IF(L82=2,'fancy pants code'!$E$67,IF(L82=3,'fancy pants code'!$E$68,IF(L82=4,'fancy pants code'!$E$69,IF(L82=5,'fancy pants code'!$E$70,IF(L82=6,'fancy pants code'!$E$71,IF(L82=7,'fancy pants code'!$E$72,IF(L82=8,'fancy pants code'!$E$73,0))))))))</f>
        <v>0</v>
      </c>
      <c r="AE82" s="167">
        <f>IF(M82=1,'fancy pants code'!$E$66,IF(M82=2,'fancy pants code'!$E$67,IF(M82=3,'fancy pants code'!$E$68,IF(M82=4,'fancy pants code'!$E$69,IF(M82=5,'fancy pants code'!$E$70,IF(M82=6,'fancy pants code'!$E$71,IF(M82=7,'fancy pants code'!$E$72,IF(M82=8,'fancy pants code'!$E$73,0))))))))</f>
        <v>0</v>
      </c>
      <c r="AF82" s="168">
        <f>IF(O82=1,'fancy pants code'!$E$66,IF(O82=2,'fancy pants code'!$E$67,IF(O82=3,'fancy pants code'!$E$68,IF(O82=4,'fancy pants code'!$E$69,IF(O82=5,'fancy pants code'!$E$70,IF(O82=6,'fancy pants code'!$E$71,IF(O82=7,'fancy pants code'!$E$72,IF(O82=8,'fancy pants code'!$E$73,0))))))))</f>
        <v>0</v>
      </c>
      <c r="AG82" s="168">
        <f>IF(P82=1,'fancy pants code'!$E$66,IF(P82=2,'fancy pants code'!$E$67,IF(P82=3,'fancy pants code'!$E$68,IF(P82=4,'fancy pants code'!$E$69,IF(P82=5,'fancy pants code'!$E$70,IF(P82=6,'fancy pants code'!$E$71,IF(P82=7,'fancy pants code'!$E$72,IF(P82=8,'fancy pants code'!$E$73,0))))))))</f>
        <v>0</v>
      </c>
      <c r="AH82" s="168">
        <f>IF(Q82=1,'fancy pants code'!$E$66,IF(Q82=2,'fancy pants code'!$E$67,IF(Q82=3,'fancy pants code'!$E$68,IF(Q82=4,'fancy pants code'!$E$69,IF(Q82=5,'fancy pants code'!$E$70,IF(Q82=6,'fancy pants code'!$E$71,IF(Q82=7,'fancy pants code'!$E$72,IF(Q82=8,'fancy pants code'!$E$73,0))))))))</f>
        <v>0</v>
      </c>
      <c r="AI82" s="168">
        <f>IF(R82=1,'fancy pants code'!$E$66,IF(R82=2,'fancy pants code'!$E$67,IF(R82=3,'fancy pants code'!$E$68,IF(R82=4,'fancy pants code'!$E$69,IF(R82=5,'fancy pants code'!$E$70,IF(R82=6,'fancy pants code'!$E$71,IF(R82=7,'fancy pants code'!$E$72,IF(R82=8,'fancy pants code'!$E$73,0))))))))</f>
        <v>0</v>
      </c>
      <c r="AJ82" s="168">
        <f>IF(S82=1,'fancy pants code'!$E$66,IF(S82=2,'fancy pants code'!$E$67,IF(S82=3,'fancy pants code'!$E$68,IF(S82=4,'fancy pants code'!$E$69,IF(S82=5,'fancy pants code'!$E$70,IF(S82=6,'fancy pants code'!$E$71,IF(S82=7,'fancy pants code'!$E$72,IF(S82=8,'fancy pants code'!$E$73,0))))))))</f>
        <v>0</v>
      </c>
      <c r="AK82" s="140">
        <f t="shared" si="24"/>
        <v>0</v>
      </c>
    </row>
    <row r="83" spans="1:37" s="127" customFormat="1" x14ac:dyDescent="0.2">
      <c r="A83" s="49">
        <f t="shared" si="20"/>
        <v>6</v>
      </c>
      <c r="B83" s="103" t="str">
        <f t="shared" si="20"/>
        <v>d rider 6</v>
      </c>
      <c r="C83" s="211"/>
      <c r="D83" s="212"/>
      <c r="E83" s="212"/>
      <c r="F83" s="212"/>
      <c r="G83" s="212"/>
      <c r="H83" s="200">
        <f t="shared" si="21"/>
        <v>0</v>
      </c>
      <c r="I83" s="211"/>
      <c r="J83" s="212"/>
      <c r="K83" s="212"/>
      <c r="L83" s="212"/>
      <c r="M83" s="212"/>
      <c r="N83" s="200">
        <f t="shared" si="22"/>
        <v>0</v>
      </c>
      <c r="O83" s="211"/>
      <c r="P83" s="212"/>
      <c r="Q83" s="212"/>
      <c r="R83" s="212"/>
      <c r="S83" s="212"/>
      <c r="T83" s="200">
        <f t="shared" si="23"/>
        <v>0</v>
      </c>
      <c r="U83" s="23"/>
      <c r="V83" s="169">
        <f>IF(C83=1,'fancy pants code'!$E$66,IF(C83=2,'fancy pants code'!$E$67,IF(C83=3,'fancy pants code'!$E$68,IF(C83=4,'fancy pants code'!$E$69,IF(C83=5,'fancy pants code'!$E$70,IF(C83=6,'fancy pants code'!$E$71,IF(C83=7,'fancy pants code'!$E$72,IF(C83=8,'fancy pants code'!$E$73,0))))))))</f>
        <v>0</v>
      </c>
      <c r="W83" s="169">
        <f>IF(D83=1,'fancy pants code'!$E$66,IF(D83=2,'fancy pants code'!$E$67,IF(D83=3,'fancy pants code'!$E$68,IF(D83=4,'fancy pants code'!$E$69,IF(D83=5,'fancy pants code'!$E$70,IF(D83=6,'fancy pants code'!$E$71,IF(D83=7,'fancy pants code'!$E$72,IF(D83=8,'fancy pants code'!$E$73,0))))))))</f>
        <v>0</v>
      </c>
      <c r="X83" s="169">
        <f>IF(E83=1,'fancy pants code'!$E$66,IF(E83=2,'fancy pants code'!$E$67,IF(E83=3,'fancy pants code'!$E$68,IF(E83=4,'fancy pants code'!$E$69,IF(E83=5,'fancy pants code'!$E$70,IF(E83=6,'fancy pants code'!$E$71,IF(E83=7,'fancy pants code'!$E$72,IF(E83=8,'fancy pants code'!$E$73,0))))))))</f>
        <v>0</v>
      </c>
      <c r="Y83" s="169">
        <f>IF(F83=1,'fancy pants code'!$E$66,IF(F83=2,'fancy pants code'!$E$67,IF(F83=3,'fancy pants code'!$E$68,IF(F83=4,'fancy pants code'!$E$69,IF(F83=5,'fancy pants code'!$E$70,IF(F83=6,'fancy pants code'!$E$71,IF(F83=7,'fancy pants code'!$E$72,IF(F83=8,'fancy pants code'!$E$73,0))))))))</f>
        <v>0</v>
      </c>
      <c r="Z83" s="169">
        <f>IF(G83=1,'fancy pants code'!$E$66,IF(G83=2,'fancy pants code'!$E$67,IF(G83=3,'fancy pants code'!$E$68,IF(G83=4,'fancy pants code'!$E$69,IF(G83=5,'fancy pants code'!$E$70,IF(G83=6,'fancy pants code'!$E$71,IF(G83=7,'fancy pants code'!$E$72,IF(G83=8,'fancy pants code'!$E$73,0))))))))</f>
        <v>0</v>
      </c>
      <c r="AA83" s="167">
        <f>IF(I83=1,'fancy pants code'!$E$66,IF(I83=2,'fancy pants code'!$E$67,IF(I83=3,'fancy pants code'!$E$68,IF(I83=4,'fancy pants code'!$E$69,IF(I83=5,'fancy pants code'!$E$70,IF(I83=6,'fancy pants code'!$E$71,IF(I83=7,'fancy pants code'!$E$72,IF(I83=8,'fancy pants code'!$E$73,0))))))))</f>
        <v>0</v>
      </c>
      <c r="AB83" s="167">
        <f>IF(J83=1,'fancy pants code'!$E$66,IF(J83=2,'fancy pants code'!$E$67,IF(J83=3,'fancy pants code'!$E$68,IF(J83=4,'fancy pants code'!$E$69,IF(J83=5,'fancy pants code'!$E$70,IF(J83=6,'fancy pants code'!$E$71,IF(J83=7,'fancy pants code'!$E$72,IF(J83=8,'fancy pants code'!$E$73,0))))))))</f>
        <v>0</v>
      </c>
      <c r="AC83" s="167">
        <f>IF(K83=1,'fancy pants code'!$E$66,IF(K83=2,'fancy pants code'!$E$67,IF(K83=3,'fancy pants code'!$E$68,IF(K83=4,'fancy pants code'!$E$69,IF(K83=5,'fancy pants code'!$E$70,IF(K83=6,'fancy pants code'!$E$71,IF(K83=7,'fancy pants code'!$E$72,IF(K83=8,'fancy pants code'!$E$73,0))))))))</f>
        <v>0</v>
      </c>
      <c r="AD83" s="167">
        <f>IF(L83=1,'fancy pants code'!$E$66,IF(L83=2,'fancy pants code'!$E$67,IF(L83=3,'fancy pants code'!$E$68,IF(L83=4,'fancy pants code'!$E$69,IF(L83=5,'fancy pants code'!$E$70,IF(L83=6,'fancy pants code'!$E$71,IF(L83=7,'fancy pants code'!$E$72,IF(L83=8,'fancy pants code'!$E$73,0))))))))</f>
        <v>0</v>
      </c>
      <c r="AE83" s="167">
        <f>IF(M83=1,'fancy pants code'!$E$66,IF(M83=2,'fancy pants code'!$E$67,IF(M83=3,'fancy pants code'!$E$68,IF(M83=4,'fancy pants code'!$E$69,IF(M83=5,'fancy pants code'!$E$70,IF(M83=6,'fancy pants code'!$E$71,IF(M83=7,'fancy pants code'!$E$72,IF(M83=8,'fancy pants code'!$E$73,0))))))))</f>
        <v>0</v>
      </c>
      <c r="AF83" s="168">
        <f>IF(O83=1,'fancy pants code'!$E$66,IF(O83=2,'fancy pants code'!$E$67,IF(O83=3,'fancy pants code'!$E$68,IF(O83=4,'fancy pants code'!$E$69,IF(O83=5,'fancy pants code'!$E$70,IF(O83=6,'fancy pants code'!$E$71,IF(O83=7,'fancy pants code'!$E$72,IF(O83=8,'fancy pants code'!$E$73,0))))))))</f>
        <v>0</v>
      </c>
      <c r="AG83" s="168">
        <f>IF(P83=1,'fancy pants code'!$E$66,IF(P83=2,'fancy pants code'!$E$67,IF(P83=3,'fancy pants code'!$E$68,IF(P83=4,'fancy pants code'!$E$69,IF(P83=5,'fancy pants code'!$E$70,IF(P83=6,'fancy pants code'!$E$71,IF(P83=7,'fancy pants code'!$E$72,IF(P83=8,'fancy pants code'!$E$73,0))))))))</f>
        <v>0</v>
      </c>
      <c r="AH83" s="168">
        <f>IF(Q83=1,'fancy pants code'!$E$66,IF(Q83=2,'fancy pants code'!$E$67,IF(Q83=3,'fancy pants code'!$E$68,IF(Q83=4,'fancy pants code'!$E$69,IF(Q83=5,'fancy pants code'!$E$70,IF(Q83=6,'fancy pants code'!$E$71,IF(Q83=7,'fancy pants code'!$E$72,IF(Q83=8,'fancy pants code'!$E$73,0))))))))</f>
        <v>0</v>
      </c>
      <c r="AI83" s="168">
        <f>IF(R83=1,'fancy pants code'!$E$66,IF(R83=2,'fancy pants code'!$E$67,IF(R83=3,'fancy pants code'!$E$68,IF(R83=4,'fancy pants code'!$E$69,IF(R83=5,'fancy pants code'!$E$70,IF(R83=6,'fancy pants code'!$E$71,IF(R83=7,'fancy pants code'!$E$72,IF(R83=8,'fancy pants code'!$E$73,0))))))))</f>
        <v>0</v>
      </c>
      <c r="AJ83" s="168">
        <f>IF(S83=1,'fancy pants code'!$E$66,IF(S83=2,'fancy pants code'!$E$67,IF(S83=3,'fancy pants code'!$E$68,IF(S83=4,'fancy pants code'!$E$69,IF(S83=5,'fancy pants code'!$E$70,IF(S83=6,'fancy pants code'!$E$71,IF(S83=7,'fancy pants code'!$E$72,IF(S83=8,'fancy pants code'!$E$73,0))))))))</f>
        <v>0</v>
      </c>
      <c r="AK83" s="140">
        <f t="shared" si="24"/>
        <v>0</v>
      </c>
    </row>
    <row r="84" spans="1:37" s="127" customFormat="1" x14ac:dyDescent="0.2">
      <c r="A84" s="49">
        <f t="shared" si="20"/>
        <v>7</v>
      </c>
      <c r="B84" s="103" t="str">
        <f t="shared" si="20"/>
        <v>d rider 7</v>
      </c>
      <c r="C84" s="211"/>
      <c r="D84" s="212"/>
      <c r="E84" s="212"/>
      <c r="F84" s="212"/>
      <c r="G84" s="212"/>
      <c r="H84" s="200">
        <f t="shared" si="21"/>
        <v>0</v>
      </c>
      <c r="I84" s="211"/>
      <c r="J84" s="212"/>
      <c r="K84" s="212"/>
      <c r="L84" s="212"/>
      <c r="M84" s="212"/>
      <c r="N84" s="200">
        <f t="shared" si="22"/>
        <v>0</v>
      </c>
      <c r="O84" s="211"/>
      <c r="P84" s="212"/>
      <c r="Q84" s="212"/>
      <c r="R84" s="212"/>
      <c r="S84" s="212"/>
      <c r="T84" s="200">
        <f t="shared" si="23"/>
        <v>0</v>
      </c>
      <c r="U84" s="23"/>
      <c r="V84" s="169">
        <f>IF(C84=1,'fancy pants code'!$E$66,IF(C84=2,'fancy pants code'!$E$67,IF(C84=3,'fancy pants code'!$E$68,IF(C84=4,'fancy pants code'!$E$69,IF(C84=5,'fancy pants code'!$E$70,IF(C84=6,'fancy pants code'!$E$71,IF(C84=7,'fancy pants code'!$E$72,IF(C84=8,'fancy pants code'!$E$73,0))))))))</f>
        <v>0</v>
      </c>
      <c r="W84" s="169">
        <f>IF(D84=1,'fancy pants code'!$E$66,IF(D84=2,'fancy pants code'!$E$67,IF(D84=3,'fancy pants code'!$E$68,IF(D84=4,'fancy pants code'!$E$69,IF(D84=5,'fancy pants code'!$E$70,IF(D84=6,'fancy pants code'!$E$71,IF(D84=7,'fancy pants code'!$E$72,IF(D84=8,'fancy pants code'!$E$73,0))))))))</f>
        <v>0</v>
      </c>
      <c r="X84" s="169">
        <f>IF(E84=1,'fancy pants code'!$E$66,IF(E84=2,'fancy pants code'!$E$67,IF(E84=3,'fancy pants code'!$E$68,IF(E84=4,'fancy pants code'!$E$69,IF(E84=5,'fancy pants code'!$E$70,IF(E84=6,'fancy pants code'!$E$71,IF(E84=7,'fancy pants code'!$E$72,IF(E84=8,'fancy pants code'!$E$73,0))))))))</f>
        <v>0</v>
      </c>
      <c r="Y84" s="169">
        <f>IF(F84=1,'fancy pants code'!$E$66,IF(F84=2,'fancy pants code'!$E$67,IF(F84=3,'fancy pants code'!$E$68,IF(F84=4,'fancy pants code'!$E$69,IF(F84=5,'fancy pants code'!$E$70,IF(F84=6,'fancy pants code'!$E$71,IF(F84=7,'fancy pants code'!$E$72,IF(F84=8,'fancy pants code'!$E$73,0))))))))</f>
        <v>0</v>
      </c>
      <c r="Z84" s="169">
        <f>IF(G84=1,'fancy pants code'!$E$66,IF(G84=2,'fancy pants code'!$E$67,IF(G84=3,'fancy pants code'!$E$68,IF(G84=4,'fancy pants code'!$E$69,IF(G84=5,'fancy pants code'!$E$70,IF(G84=6,'fancy pants code'!$E$71,IF(G84=7,'fancy pants code'!$E$72,IF(G84=8,'fancy pants code'!$E$73,0))))))))</f>
        <v>0</v>
      </c>
      <c r="AA84" s="167">
        <f>IF(I84=1,'fancy pants code'!$E$66,IF(I84=2,'fancy pants code'!$E$67,IF(I84=3,'fancy pants code'!$E$68,IF(I84=4,'fancy pants code'!$E$69,IF(I84=5,'fancy pants code'!$E$70,IF(I84=6,'fancy pants code'!$E$71,IF(I84=7,'fancy pants code'!$E$72,IF(I84=8,'fancy pants code'!$E$73,0))))))))</f>
        <v>0</v>
      </c>
      <c r="AB84" s="167">
        <f>IF(J84=1,'fancy pants code'!$E$66,IF(J84=2,'fancy pants code'!$E$67,IF(J84=3,'fancy pants code'!$E$68,IF(J84=4,'fancy pants code'!$E$69,IF(J84=5,'fancy pants code'!$E$70,IF(J84=6,'fancy pants code'!$E$71,IF(J84=7,'fancy pants code'!$E$72,IF(J84=8,'fancy pants code'!$E$73,0))))))))</f>
        <v>0</v>
      </c>
      <c r="AC84" s="167">
        <f>IF(K84=1,'fancy pants code'!$E$66,IF(K84=2,'fancy pants code'!$E$67,IF(K84=3,'fancy pants code'!$E$68,IF(K84=4,'fancy pants code'!$E$69,IF(K84=5,'fancy pants code'!$E$70,IF(K84=6,'fancy pants code'!$E$71,IF(K84=7,'fancy pants code'!$E$72,IF(K84=8,'fancy pants code'!$E$73,0))))))))</f>
        <v>0</v>
      </c>
      <c r="AD84" s="167">
        <f>IF(L84=1,'fancy pants code'!$E$66,IF(L84=2,'fancy pants code'!$E$67,IF(L84=3,'fancy pants code'!$E$68,IF(L84=4,'fancy pants code'!$E$69,IF(L84=5,'fancy pants code'!$E$70,IF(L84=6,'fancy pants code'!$E$71,IF(L84=7,'fancy pants code'!$E$72,IF(L84=8,'fancy pants code'!$E$73,0))))))))</f>
        <v>0</v>
      </c>
      <c r="AE84" s="167">
        <f>IF(M84=1,'fancy pants code'!$E$66,IF(M84=2,'fancy pants code'!$E$67,IF(M84=3,'fancy pants code'!$E$68,IF(M84=4,'fancy pants code'!$E$69,IF(M84=5,'fancy pants code'!$E$70,IF(M84=6,'fancy pants code'!$E$71,IF(M84=7,'fancy pants code'!$E$72,IF(M84=8,'fancy pants code'!$E$73,0))))))))</f>
        <v>0</v>
      </c>
      <c r="AF84" s="168">
        <f>IF(O84=1,'fancy pants code'!$E$66,IF(O84=2,'fancy pants code'!$E$67,IF(O84=3,'fancy pants code'!$E$68,IF(O84=4,'fancy pants code'!$E$69,IF(O84=5,'fancy pants code'!$E$70,IF(O84=6,'fancy pants code'!$E$71,IF(O84=7,'fancy pants code'!$E$72,IF(O84=8,'fancy pants code'!$E$73,0))))))))</f>
        <v>0</v>
      </c>
      <c r="AG84" s="168">
        <f>IF(P84=1,'fancy pants code'!$E$66,IF(P84=2,'fancy pants code'!$E$67,IF(P84=3,'fancy pants code'!$E$68,IF(P84=4,'fancy pants code'!$E$69,IF(P84=5,'fancy pants code'!$E$70,IF(P84=6,'fancy pants code'!$E$71,IF(P84=7,'fancy pants code'!$E$72,IF(P84=8,'fancy pants code'!$E$73,0))))))))</f>
        <v>0</v>
      </c>
      <c r="AH84" s="168">
        <f>IF(Q84=1,'fancy pants code'!$E$66,IF(Q84=2,'fancy pants code'!$E$67,IF(Q84=3,'fancy pants code'!$E$68,IF(Q84=4,'fancy pants code'!$E$69,IF(Q84=5,'fancy pants code'!$E$70,IF(Q84=6,'fancy pants code'!$E$71,IF(Q84=7,'fancy pants code'!$E$72,IF(Q84=8,'fancy pants code'!$E$73,0))))))))</f>
        <v>0</v>
      </c>
      <c r="AI84" s="168">
        <f>IF(R84=1,'fancy pants code'!$E$66,IF(R84=2,'fancy pants code'!$E$67,IF(R84=3,'fancy pants code'!$E$68,IF(R84=4,'fancy pants code'!$E$69,IF(R84=5,'fancy pants code'!$E$70,IF(R84=6,'fancy pants code'!$E$71,IF(R84=7,'fancy pants code'!$E$72,IF(R84=8,'fancy pants code'!$E$73,0))))))))</f>
        <v>0</v>
      </c>
      <c r="AJ84" s="168">
        <f>IF(S84=1,'fancy pants code'!$E$66,IF(S84=2,'fancy pants code'!$E$67,IF(S84=3,'fancy pants code'!$E$68,IF(S84=4,'fancy pants code'!$E$69,IF(S84=5,'fancy pants code'!$E$70,IF(S84=6,'fancy pants code'!$E$71,IF(S84=7,'fancy pants code'!$E$72,IF(S84=8,'fancy pants code'!$E$73,0))))))))</f>
        <v>0</v>
      </c>
      <c r="AK84" s="140">
        <f t="shared" si="24"/>
        <v>0</v>
      </c>
    </row>
    <row r="85" spans="1:37" s="127" customFormat="1" x14ac:dyDescent="0.2">
      <c r="A85" s="49">
        <f t="shared" si="20"/>
        <v>8</v>
      </c>
      <c r="B85" s="103" t="str">
        <f t="shared" si="20"/>
        <v>d rider 8</v>
      </c>
      <c r="C85" s="211"/>
      <c r="D85" s="212"/>
      <c r="E85" s="212"/>
      <c r="F85" s="212"/>
      <c r="G85" s="212"/>
      <c r="H85" s="200">
        <f t="shared" si="21"/>
        <v>0</v>
      </c>
      <c r="I85" s="211"/>
      <c r="J85" s="212"/>
      <c r="K85" s="212"/>
      <c r="L85" s="212"/>
      <c r="M85" s="212"/>
      <c r="N85" s="200">
        <f t="shared" si="22"/>
        <v>0</v>
      </c>
      <c r="O85" s="211"/>
      <c r="P85" s="212"/>
      <c r="Q85" s="212"/>
      <c r="R85" s="212"/>
      <c r="S85" s="212"/>
      <c r="T85" s="200">
        <f t="shared" si="23"/>
        <v>0</v>
      </c>
      <c r="U85" s="23"/>
      <c r="V85" s="169">
        <f>IF(C85=1,'fancy pants code'!$E$66,IF(C85=2,'fancy pants code'!$E$67,IF(C85=3,'fancy pants code'!$E$68,IF(C85=4,'fancy pants code'!$E$69,IF(C85=5,'fancy pants code'!$E$70,IF(C85=6,'fancy pants code'!$E$71,IF(C85=7,'fancy pants code'!$E$72,IF(C85=8,'fancy pants code'!$E$73,0))))))))</f>
        <v>0</v>
      </c>
      <c r="W85" s="169">
        <f>IF(D85=1,'fancy pants code'!$E$66,IF(D85=2,'fancy pants code'!$E$67,IF(D85=3,'fancy pants code'!$E$68,IF(D85=4,'fancy pants code'!$E$69,IF(D85=5,'fancy pants code'!$E$70,IF(D85=6,'fancy pants code'!$E$71,IF(D85=7,'fancy pants code'!$E$72,IF(D85=8,'fancy pants code'!$E$73,0))))))))</f>
        <v>0</v>
      </c>
      <c r="X85" s="169">
        <f>IF(E85=1,'fancy pants code'!$E$66,IF(E85=2,'fancy pants code'!$E$67,IF(E85=3,'fancy pants code'!$E$68,IF(E85=4,'fancy pants code'!$E$69,IF(E85=5,'fancy pants code'!$E$70,IF(E85=6,'fancy pants code'!$E$71,IF(E85=7,'fancy pants code'!$E$72,IF(E85=8,'fancy pants code'!$E$73,0))))))))</f>
        <v>0</v>
      </c>
      <c r="Y85" s="169">
        <f>IF(F85=1,'fancy pants code'!$E$66,IF(F85=2,'fancy pants code'!$E$67,IF(F85=3,'fancy pants code'!$E$68,IF(F85=4,'fancy pants code'!$E$69,IF(F85=5,'fancy pants code'!$E$70,IF(F85=6,'fancy pants code'!$E$71,IF(F85=7,'fancy pants code'!$E$72,IF(F85=8,'fancy pants code'!$E$73,0))))))))</f>
        <v>0</v>
      </c>
      <c r="Z85" s="169">
        <f>IF(G85=1,'fancy pants code'!$E$66,IF(G85=2,'fancy pants code'!$E$67,IF(G85=3,'fancy pants code'!$E$68,IF(G85=4,'fancy pants code'!$E$69,IF(G85=5,'fancy pants code'!$E$70,IF(G85=6,'fancy pants code'!$E$71,IF(G85=7,'fancy pants code'!$E$72,IF(G85=8,'fancy pants code'!$E$73,0))))))))</f>
        <v>0</v>
      </c>
      <c r="AA85" s="167">
        <f>IF(I85=1,'fancy pants code'!$E$66,IF(I85=2,'fancy pants code'!$E$67,IF(I85=3,'fancy pants code'!$E$68,IF(I85=4,'fancy pants code'!$E$69,IF(I85=5,'fancy pants code'!$E$70,IF(I85=6,'fancy pants code'!$E$71,IF(I85=7,'fancy pants code'!$E$72,IF(I85=8,'fancy pants code'!$E$73,0))))))))</f>
        <v>0</v>
      </c>
      <c r="AB85" s="167">
        <f>IF(J85=1,'fancy pants code'!$E$66,IF(J85=2,'fancy pants code'!$E$67,IF(J85=3,'fancy pants code'!$E$68,IF(J85=4,'fancy pants code'!$E$69,IF(J85=5,'fancy pants code'!$E$70,IF(J85=6,'fancy pants code'!$E$71,IF(J85=7,'fancy pants code'!$E$72,IF(J85=8,'fancy pants code'!$E$73,0))))))))</f>
        <v>0</v>
      </c>
      <c r="AC85" s="167">
        <f>IF(K85=1,'fancy pants code'!$E$66,IF(K85=2,'fancy pants code'!$E$67,IF(K85=3,'fancy pants code'!$E$68,IF(K85=4,'fancy pants code'!$E$69,IF(K85=5,'fancy pants code'!$E$70,IF(K85=6,'fancy pants code'!$E$71,IF(K85=7,'fancy pants code'!$E$72,IF(K85=8,'fancy pants code'!$E$73,0))))))))</f>
        <v>0</v>
      </c>
      <c r="AD85" s="167">
        <f>IF(L85=1,'fancy pants code'!$E$66,IF(L85=2,'fancy pants code'!$E$67,IF(L85=3,'fancy pants code'!$E$68,IF(L85=4,'fancy pants code'!$E$69,IF(L85=5,'fancy pants code'!$E$70,IF(L85=6,'fancy pants code'!$E$71,IF(L85=7,'fancy pants code'!$E$72,IF(L85=8,'fancy pants code'!$E$73,0))))))))</f>
        <v>0</v>
      </c>
      <c r="AE85" s="167">
        <f>IF(M85=1,'fancy pants code'!$E$66,IF(M85=2,'fancy pants code'!$E$67,IF(M85=3,'fancy pants code'!$E$68,IF(M85=4,'fancy pants code'!$E$69,IF(M85=5,'fancy pants code'!$E$70,IF(M85=6,'fancy pants code'!$E$71,IF(M85=7,'fancy pants code'!$E$72,IF(M85=8,'fancy pants code'!$E$73,0))))))))</f>
        <v>0</v>
      </c>
      <c r="AF85" s="168">
        <f>IF(O85=1,'fancy pants code'!$E$66,IF(O85=2,'fancy pants code'!$E$67,IF(O85=3,'fancy pants code'!$E$68,IF(O85=4,'fancy pants code'!$E$69,IF(O85=5,'fancy pants code'!$E$70,IF(O85=6,'fancy pants code'!$E$71,IF(O85=7,'fancy pants code'!$E$72,IF(O85=8,'fancy pants code'!$E$73,0))))))))</f>
        <v>0</v>
      </c>
      <c r="AG85" s="168">
        <f>IF(P85=1,'fancy pants code'!$E$66,IF(P85=2,'fancy pants code'!$E$67,IF(P85=3,'fancy pants code'!$E$68,IF(P85=4,'fancy pants code'!$E$69,IF(P85=5,'fancy pants code'!$E$70,IF(P85=6,'fancy pants code'!$E$71,IF(P85=7,'fancy pants code'!$E$72,IF(P85=8,'fancy pants code'!$E$73,0))))))))</f>
        <v>0</v>
      </c>
      <c r="AH85" s="168">
        <f>IF(Q85=1,'fancy pants code'!$E$66,IF(Q85=2,'fancy pants code'!$E$67,IF(Q85=3,'fancy pants code'!$E$68,IF(Q85=4,'fancy pants code'!$E$69,IF(Q85=5,'fancy pants code'!$E$70,IF(Q85=6,'fancy pants code'!$E$71,IF(Q85=7,'fancy pants code'!$E$72,IF(Q85=8,'fancy pants code'!$E$73,0))))))))</f>
        <v>0</v>
      </c>
      <c r="AI85" s="168">
        <f>IF(R85=1,'fancy pants code'!$E$66,IF(R85=2,'fancy pants code'!$E$67,IF(R85=3,'fancy pants code'!$E$68,IF(R85=4,'fancy pants code'!$E$69,IF(R85=5,'fancy pants code'!$E$70,IF(R85=6,'fancy pants code'!$E$71,IF(R85=7,'fancy pants code'!$E$72,IF(R85=8,'fancy pants code'!$E$73,0))))))))</f>
        <v>0</v>
      </c>
      <c r="AJ85" s="168">
        <f>IF(S85=1,'fancy pants code'!$E$66,IF(S85=2,'fancy pants code'!$E$67,IF(S85=3,'fancy pants code'!$E$68,IF(S85=4,'fancy pants code'!$E$69,IF(S85=5,'fancy pants code'!$E$70,IF(S85=6,'fancy pants code'!$E$71,IF(S85=7,'fancy pants code'!$E$72,IF(S85=8,'fancy pants code'!$E$73,0))))))))</f>
        <v>0</v>
      </c>
      <c r="AK85" s="140">
        <f t="shared" si="24"/>
        <v>0</v>
      </c>
    </row>
    <row r="86" spans="1:37" s="127" customFormat="1" x14ac:dyDescent="0.2">
      <c r="A86" s="49">
        <f t="shared" si="20"/>
        <v>9</v>
      </c>
      <c r="B86" s="103" t="str">
        <f t="shared" si="20"/>
        <v>d rider 9</v>
      </c>
      <c r="C86" s="211"/>
      <c r="D86" s="212"/>
      <c r="E86" s="212"/>
      <c r="F86" s="212"/>
      <c r="G86" s="212"/>
      <c r="H86" s="200">
        <f t="shared" si="21"/>
        <v>0</v>
      </c>
      <c r="I86" s="211"/>
      <c r="J86" s="212"/>
      <c r="K86" s="212"/>
      <c r="L86" s="212"/>
      <c r="M86" s="212"/>
      <c r="N86" s="200">
        <f t="shared" si="22"/>
        <v>0</v>
      </c>
      <c r="O86" s="211"/>
      <c r="P86" s="212"/>
      <c r="Q86" s="212"/>
      <c r="R86" s="212"/>
      <c r="S86" s="212"/>
      <c r="T86" s="200">
        <f t="shared" si="23"/>
        <v>0</v>
      </c>
      <c r="U86" s="23"/>
      <c r="V86" s="169">
        <f>IF(C86=1,'fancy pants code'!$E$66,IF(C86=2,'fancy pants code'!$E$67,IF(C86=3,'fancy pants code'!$E$68,IF(C86=4,'fancy pants code'!$E$69,IF(C86=5,'fancy pants code'!$E$70,IF(C86=6,'fancy pants code'!$E$71,IF(C86=7,'fancy pants code'!$E$72,IF(C86=8,'fancy pants code'!$E$73,0))))))))</f>
        <v>0</v>
      </c>
      <c r="W86" s="169">
        <f>IF(D86=1,'fancy pants code'!$E$66,IF(D86=2,'fancy pants code'!$E$67,IF(D86=3,'fancy pants code'!$E$68,IF(D86=4,'fancy pants code'!$E$69,IF(D86=5,'fancy pants code'!$E$70,IF(D86=6,'fancy pants code'!$E$71,IF(D86=7,'fancy pants code'!$E$72,IF(D86=8,'fancy pants code'!$E$73,0))))))))</f>
        <v>0</v>
      </c>
      <c r="X86" s="169">
        <f>IF(E86=1,'fancy pants code'!$E$66,IF(E86=2,'fancy pants code'!$E$67,IF(E86=3,'fancy pants code'!$E$68,IF(E86=4,'fancy pants code'!$E$69,IF(E86=5,'fancy pants code'!$E$70,IF(E86=6,'fancy pants code'!$E$71,IF(E86=7,'fancy pants code'!$E$72,IF(E86=8,'fancy pants code'!$E$73,0))))))))</f>
        <v>0</v>
      </c>
      <c r="Y86" s="169">
        <f>IF(F86=1,'fancy pants code'!$E$66,IF(F86=2,'fancy pants code'!$E$67,IF(F86=3,'fancy pants code'!$E$68,IF(F86=4,'fancy pants code'!$E$69,IF(F86=5,'fancy pants code'!$E$70,IF(F86=6,'fancy pants code'!$E$71,IF(F86=7,'fancy pants code'!$E$72,IF(F86=8,'fancy pants code'!$E$73,0))))))))</f>
        <v>0</v>
      </c>
      <c r="Z86" s="169">
        <f>IF(G86=1,'fancy pants code'!$E$66,IF(G86=2,'fancy pants code'!$E$67,IF(G86=3,'fancy pants code'!$E$68,IF(G86=4,'fancy pants code'!$E$69,IF(G86=5,'fancy pants code'!$E$70,IF(G86=6,'fancy pants code'!$E$71,IF(G86=7,'fancy pants code'!$E$72,IF(G86=8,'fancy pants code'!$E$73,0))))))))</f>
        <v>0</v>
      </c>
      <c r="AA86" s="167">
        <f>IF(I86=1,'fancy pants code'!$E$66,IF(I86=2,'fancy pants code'!$E$67,IF(I86=3,'fancy pants code'!$E$68,IF(I86=4,'fancy pants code'!$E$69,IF(I86=5,'fancy pants code'!$E$70,IF(I86=6,'fancy pants code'!$E$71,IF(I86=7,'fancy pants code'!$E$72,IF(I86=8,'fancy pants code'!$E$73,0))))))))</f>
        <v>0</v>
      </c>
      <c r="AB86" s="167">
        <f>IF(J86=1,'fancy pants code'!$E$66,IF(J86=2,'fancy pants code'!$E$67,IF(J86=3,'fancy pants code'!$E$68,IF(J86=4,'fancy pants code'!$E$69,IF(J86=5,'fancy pants code'!$E$70,IF(J86=6,'fancy pants code'!$E$71,IF(J86=7,'fancy pants code'!$E$72,IF(J86=8,'fancy pants code'!$E$73,0))))))))</f>
        <v>0</v>
      </c>
      <c r="AC86" s="167">
        <f>IF(K86=1,'fancy pants code'!$E$66,IF(K86=2,'fancy pants code'!$E$67,IF(K86=3,'fancy pants code'!$E$68,IF(K86=4,'fancy pants code'!$E$69,IF(K86=5,'fancy pants code'!$E$70,IF(K86=6,'fancy pants code'!$E$71,IF(K86=7,'fancy pants code'!$E$72,IF(K86=8,'fancy pants code'!$E$73,0))))))))</f>
        <v>0</v>
      </c>
      <c r="AD86" s="167">
        <f>IF(L86=1,'fancy pants code'!$E$66,IF(L86=2,'fancy pants code'!$E$67,IF(L86=3,'fancy pants code'!$E$68,IF(L86=4,'fancy pants code'!$E$69,IF(L86=5,'fancy pants code'!$E$70,IF(L86=6,'fancy pants code'!$E$71,IF(L86=7,'fancy pants code'!$E$72,IF(L86=8,'fancy pants code'!$E$73,0))))))))</f>
        <v>0</v>
      </c>
      <c r="AE86" s="167">
        <f>IF(M86=1,'fancy pants code'!$E$66,IF(M86=2,'fancy pants code'!$E$67,IF(M86=3,'fancy pants code'!$E$68,IF(M86=4,'fancy pants code'!$E$69,IF(M86=5,'fancy pants code'!$E$70,IF(M86=6,'fancy pants code'!$E$71,IF(M86=7,'fancy pants code'!$E$72,IF(M86=8,'fancy pants code'!$E$73,0))))))))</f>
        <v>0</v>
      </c>
      <c r="AF86" s="168">
        <f>IF(O86=1,'fancy pants code'!$E$66,IF(O86=2,'fancy pants code'!$E$67,IF(O86=3,'fancy pants code'!$E$68,IF(O86=4,'fancy pants code'!$E$69,IF(O86=5,'fancy pants code'!$E$70,IF(O86=6,'fancy pants code'!$E$71,IF(O86=7,'fancy pants code'!$E$72,IF(O86=8,'fancy pants code'!$E$73,0))))))))</f>
        <v>0</v>
      </c>
      <c r="AG86" s="168">
        <f>IF(P86=1,'fancy pants code'!$E$66,IF(P86=2,'fancy pants code'!$E$67,IF(P86=3,'fancy pants code'!$E$68,IF(P86=4,'fancy pants code'!$E$69,IF(P86=5,'fancy pants code'!$E$70,IF(P86=6,'fancy pants code'!$E$71,IF(P86=7,'fancy pants code'!$E$72,IF(P86=8,'fancy pants code'!$E$73,0))))))))</f>
        <v>0</v>
      </c>
      <c r="AH86" s="168">
        <f>IF(Q86=1,'fancy pants code'!$E$66,IF(Q86=2,'fancy pants code'!$E$67,IF(Q86=3,'fancy pants code'!$E$68,IF(Q86=4,'fancy pants code'!$E$69,IF(Q86=5,'fancy pants code'!$E$70,IF(Q86=6,'fancy pants code'!$E$71,IF(Q86=7,'fancy pants code'!$E$72,IF(Q86=8,'fancy pants code'!$E$73,0))))))))</f>
        <v>0</v>
      </c>
      <c r="AI86" s="168">
        <f>IF(R86=1,'fancy pants code'!$E$66,IF(R86=2,'fancy pants code'!$E$67,IF(R86=3,'fancy pants code'!$E$68,IF(R86=4,'fancy pants code'!$E$69,IF(R86=5,'fancy pants code'!$E$70,IF(R86=6,'fancy pants code'!$E$71,IF(R86=7,'fancy pants code'!$E$72,IF(R86=8,'fancy pants code'!$E$73,0))))))))</f>
        <v>0</v>
      </c>
      <c r="AJ86" s="168">
        <f>IF(S86=1,'fancy pants code'!$E$66,IF(S86=2,'fancy pants code'!$E$67,IF(S86=3,'fancy pants code'!$E$68,IF(S86=4,'fancy pants code'!$E$69,IF(S86=5,'fancy pants code'!$E$70,IF(S86=6,'fancy pants code'!$E$71,IF(S86=7,'fancy pants code'!$E$72,IF(S86=8,'fancy pants code'!$E$73,0))))))))</f>
        <v>0</v>
      </c>
      <c r="AK86" s="140">
        <f t="shared" si="24"/>
        <v>0</v>
      </c>
    </row>
    <row r="87" spans="1:37" s="127" customFormat="1" x14ac:dyDescent="0.2">
      <c r="A87" s="49">
        <f t="shared" si="20"/>
        <v>10</v>
      </c>
      <c r="B87" s="103" t="str">
        <f t="shared" si="20"/>
        <v>d rider 10</v>
      </c>
      <c r="C87" s="211"/>
      <c r="D87" s="212"/>
      <c r="E87" s="212"/>
      <c r="F87" s="212"/>
      <c r="G87" s="212"/>
      <c r="H87" s="200">
        <f t="shared" si="21"/>
        <v>0</v>
      </c>
      <c r="I87" s="211"/>
      <c r="J87" s="212"/>
      <c r="K87" s="212"/>
      <c r="L87" s="212"/>
      <c r="M87" s="212"/>
      <c r="N87" s="200">
        <f t="shared" si="22"/>
        <v>0</v>
      </c>
      <c r="O87" s="211"/>
      <c r="P87" s="212"/>
      <c r="Q87" s="212"/>
      <c r="R87" s="212"/>
      <c r="S87" s="212"/>
      <c r="T87" s="200">
        <f t="shared" si="23"/>
        <v>0</v>
      </c>
      <c r="U87" s="23"/>
      <c r="V87" s="169">
        <f>IF(C87=1,'fancy pants code'!$E$66,IF(C87=2,'fancy pants code'!$E$67,IF(C87=3,'fancy pants code'!$E$68,IF(C87=4,'fancy pants code'!$E$69,IF(C87=5,'fancy pants code'!$E$70,IF(C87=6,'fancy pants code'!$E$71,IF(C87=7,'fancy pants code'!$E$72,IF(C87=8,'fancy pants code'!$E$73,0))))))))</f>
        <v>0</v>
      </c>
      <c r="W87" s="169">
        <f>IF(D87=1,'fancy pants code'!$E$66,IF(D87=2,'fancy pants code'!$E$67,IF(D87=3,'fancy pants code'!$E$68,IF(D87=4,'fancy pants code'!$E$69,IF(D87=5,'fancy pants code'!$E$70,IF(D87=6,'fancy pants code'!$E$71,IF(D87=7,'fancy pants code'!$E$72,IF(D87=8,'fancy pants code'!$E$73,0))))))))</f>
        <v>0</v>
      </c>
      <c r="X87" s="169">
        <f>IF(E87=1,'fancy pants code'!$E$66,IF(E87=2,'fancy pants code'!$E$67,IF(E87=3,'fancy pants code'!$E$68,IF(E87=4,'fancy pants code'!$E$69,IF(E87=5,'fancy pants code'!$E$70,IF(E87=6,'fancy pants code'!$E$71,IF(E87=7,'fancy pants code'!$E$72,IF(E87=8,'fancy pants code'!$E$73,0))))))))</f>
        <v>0</v>
      </c>
      <c r="Y87" s="169">
        <f>IF(F87=1,'fancy pants code'!$E$66,IF(F87=2,'fancy pants code'!$E$67,IF(F87=3,'fancy pants code'!$E$68,IF(F87=4,'fancy pants code'!$E$69,IF(F87=5,'fancy pants code'!$E$70,IF(F87=6,'fancy pants code'!$E$71,IF(F87=7,'fancy pants code'!$E$72,IF(F87=8,'fancy pants code'!$E$73,0))))))))</f>
        <v>0</v>
      </c>
      <c r="Z87" s="169">
        <f>IF(G87=1,'fancy pants code'!$E$66,IF(G87=2,'fancy pants code'!$E$67,IF(G87=3,'fancy pants code'!$E$68,IF(G87=4,'fancy pants code'!$E$69,IF(G87=5,'fancy pants code'!$E$70,IF(G87=6,'fancy pants code'!$E$71,IF(G87=7,'fancy pants code'!$E$72,IF(G87=8,'fancy pants code'!$E$73,0))))))))</f>
        <v>0</v>
      </c>
      <c r="AA87" s="167">
        <f>IF(I87=1,'fancy pants code'!$E$66,IF(I87=2,'fancy pants code'!$E$67,IF(I87=3,'fancy pants code'!$E$68,IF(I87=4,'fancy pants code'!$E$69,IF(I87=5,'fancy pants code'!$E$70,IF(I87=6,'fancy pants code'!$E$71,IF(I87=7,'fancy pants code'!$E$72,IF(I87=8,'fancy pants code'!$E$73,0))))))))</f>
        <v>0</v>
      </c>
      <c r="AB87" s="167">
        <f>IF(J87=1,'fancy pants code'!$E$66,IF(J87=2,'fancy pants code'!$E$67,IF(J87=3,'fancy pants code'!$E$68,IF(J87=4,'fancy pants code'!$E$69,IF(J87=5,'fancy pants code'!$E$70,IF(J87=6,'fancy pants code'!$E$71,IF(J87=7,'fancy pants code'!$E$72,IF(J87=8,'fancy pants code'!$E$73,0))))))))</f>
        <v>0</v>
      </c>
      <c r="AC87" s="167">
        <f>IF(K87=1,'fancy pants code'!$E$66,IF(K87=2,'fancy pants code'!$E$67,IF(K87=3,'fancy pants code'!$E$68,IF(K87=4,'fancy pants code'!$E$69,IF(K87=5,'fancy pants code'!$E$70,IF(K87=6,'fancy pants code'!$E$71,IF(K87=7,'fancy pants code'!$E$72,IF(K87=8,'fancy pants code'!$E$73,0))))))))</f>
        <v>0</v>
      </c>
      <c r="AD87" s="167">
        <f>IF(L87=1,'fancy pants code'!$E$66,IF(L87=2,'fancy pants code'!$E$67,IF(L87=3,'fancy pants code'!$E$68,IF(L87=4,'fancy pants code'!$E$69,IF(L87=5,'fancy pants code'!$E$70,IF(L87=6,'fancy pants code'!$E$71,IF(L87=7,'fancy pants code'!$E$72,IF(L87=8,'fancy pants code'!$E$73,0))))))))</f>
        <v>0</v>
      </c>
      <c r="AE87" s="167">
        <f>IF(M87=1,'fancy pants code'!$E$66,IF(M87=2,'fancy pants code'!$E$67,IF(M87=3,'fancy pants code'!$E$68,IF(M87=4,'fancy pants code'!$E$69,IF(M87=5,'fancy pants code'!$E$70,IF(M87=6,'fancy pants code'!$E$71,IF(M87=7,'fancy pants code'!$E$72,IF(M87=8,'fancy pants code'!$E$73,0))))))))</f>
        <v>0</v>
      </c>
      <c r="AF87" s="168">
        <f>IF(O87=1,'fancy pants code'!$E$66,IF(O87=2,'fancy pants code'!$E$67,IF(O87=3,'fancy pants code'!$E$68,IF(O87=4,'fancy pants code'!$E$69,IF(O87=5,'fancy pants code'!$E$70,IF(O87=6,'fancy pants code'!$E$71,IF(O87=7,'fancy pants code'!$E$72,IF(O87=8,'fancy pants code'!$E$73,0))))))))</f>
        <v>0</v>
      </c>
      <c r="AG87" s="168">
        <f>IF(P87=1,'fancy pants code'!$E$66,IF(P87=2,'fancy pants code'!$E$67,IF(P87=3,'fancy pants code'!$E$68,IF(P87=4,'fancy pants code'!$E$69,IF(P87=5,'fancy pants code'!$E$70,IF(P87=6,'fancy pants code'!$E$71,IF(P87=7,'fancy pants code'!$E$72,IF(P87=8,'fancy pants code'!$E$73,0))))))))</f>
        <v>0</v>
      </c>
      <c r="AH87" s="168">
        <f>IF(Q87=1,'fancy pants code'!$E$66,IF(Q87=2,'fancy pants code'!$E$67,IF(Q87=3,'fancy pants code'!$E$68,IF(Q87=4,'fancy pants code'!$E$69,IF(Q87=5,'fancy pants code'!$E$70,IF(Q87=6,'fancy pants code'!$E$71,IF(Q87=7,'fancy pants code'!$E$72,IF(Q87=8,'fancy pants code'!$E$73,0))))))))</f>
        <v>0</v>
      </c>
      <c r="AI87" s="168">
        <f>IF(R87=1,'fancy pants code'!$E$66,IF(R87=2,'fancy pants code'!$E$67,IF(R87=3,'fancy pants code'!$E$68,IF(R87=4,'fancy pants code'!$E$69,IF(R87=5,'fancy pants code'!$E$70,IF(R87=6,'fancy pants code'!$E$71,IF(R87=7,'fancy pants code'!$E$72,IF(R87=8,'fancy pants code'!$E$73,0))))))))</f>
        <v>0</v>
      </c>
      <c r="AJ87" s="168">
        <f>IF(S87=1,'fancy pants code'!$E$66,IF(S87=2,'fancy pants code'!$E$67,IF(S87=3,'fancy pants code'!$E$68,IF(S87=4,'fancy pants code'!$E$69,IF(S87=5,'fancy pants code'!$E$70,IF(S87=6,'fancy pants code'!$E$71,IF(S87=7,'fancy pants code'!$E$72,IF(S87=8,'fancy pants code'!$E$73,0))))))))</f>
        <v>0</v>
      </c>
      <c r="AK87" s="140">
        <f t="shared" si="24"/>
        <v>0</v>
      </c>
    </row>
    <row r="88" spans="1:37" s="127" customFormat="1" x14ac:dyDescent="0.2">
      <c r="A88" s="49">
        <f t="shared" si="20"/>
        <v>11</v>
      </c>
      <c r="B88" s="103" t="str">
        <f t="shared" si="20"/>
        <v>d rider 11</v>
      </c>
      <c r="C88" s="211"/>
      <c r="D88" s="212"/>
      <c r="E88" s="212"/>
      <c r="F88" s="212"/>
      <c r="G88" s="212"/>
      <c r="H88" s="200">
        <f t="shared" si="21"/>
        <v>0</v>
      </c>
      <c r="I88" s="211"/>
      <c r="J88" s="212"/>
      <c r="K88" s="212"/>
      <c r="L88" s="212"/>
      <c r="M88" s="212"/>
      <c r="N88" s="200">
        <f t="shared" si="22"/>
        <v>0</v>
      </c>
      <c r="O88" s="211"/>
      <c r="P88" s="212"/>
      <c r="Q88" s="212"/>
      <c r="R88" s="212"/>
      <c r="S88" s="212"/>
      <c r="T88" s="200">
        <f t="shared" si="23"/>
        <v>0</v>
      </c>
      <c r="U88" s="23"/>
      <c r="V88" s="169">
        <f>IF(C88=1,'fancy pants code'!$E$66,IF(C88=2,'fancy pants code'!$E$67,IF(C88=3,'fancy pants code'!$E$68,IF(C88=4,'fancy pants code'!$E$69,IF(C88=5,'fancy pants code'!$E$70,IF(C88=6,'fancy pants code'!$E$71,IF(C88=7,'fancy pants code'!$E$72,IF(C88=8,'fancy pants code'!$E$73,0))))))))</f>
        <v>0</v>
      </c>
      <c r="W88" s="169">
        <f>IF(D88=1,'fancy pants code'!$E$66,IF(D88=2,'fancy pants code'!$E$67,IF(D88=3,'fancy pants code'!$E$68,IF(D88=4,'fancy pants code'!$E$69,IF(D88=5,'fancy pants code'!$E$70,IF(D88=6,'fancy pants code'!$E$71,IF(D88=7,'fancy pants code'!$E$72,IF(D88=8,'fancy pants code'!$E$73,0))))))))</f>
        <v>0</v>
      </c>
      <c r="X88" s="169">
        <f>IF(E88=1,'fancy pants code'!$E$66,IF(E88=2,'fancy pants code'!$E$67,IF(E88=3,'fancy pants code'!$E$68,IF(E88=4,'fancy pants code'!$E$69,IF(E88=5,'fancy pants code'!$E$70,IF(E88=6,'fancy pants code'!$E$71,IF(E88=7,'fancy pants code'!$E$72,IF(E88=8,'fancy pants code'!$E$73,0))))))))</f>
        <v>0</v>
      </c>
      <c r="Y88" s="169">
        <f>IF(F88=1,'fancy pants code'!$E$66,IF(F88=2,'fancy pants code'!$E$67,IF(F88=3,'fancy pants code'!$E$68,IF(F88=4,'fancy pants code'!$E$69,IF(F88=5,'fancy pants code'!$E$70,IF(F88=6,'fancy pants code'!$E$71,IF(F88=7,'fancy pants code'!$E$72,IF(F88=8,'fancy pants code'!$E$73,0))))))))</f>
        <v>0</v>
      </c>
      <c r="Z88" s="169">
        <f>IF(G88=1,'fancy pants code'!$E$66,IF(G88=2,'fancy pants code'!$E$67,IF(G88=3,'fancy pants code'!$E$68,IF(G88=4,'fancy pants code'!$E$69,IF(G88=5,'fancy pants code'!$E$70,IF(G88=6,'fancy pants code'!$E$71,IF(G88=7,'fancy pants code'!$E$72,IF(G88=8,'fancy pants code'!$E$73,0))))))))</f>
        <v>0</v>
      </c>
      <c r="AA88" s="167">
        <f>IF(I88=1,'fancy pants code'!$E$66,IF(I88=2,'fancy pants code'!$E$67,IF(I88=3,'fancy pants code'!$E$68,IF(I88=4,'fancy pants code'!$E$69,IF(I88=5,'fancy pants code'!$E$70,IF(I88=6,'fancy pants code'!$E$71,IF(I88=7,'fancy pants code'!$E$72,IF(I88=8,'fancy pants code'!$E$73,0))))))))</f>
        <v>0</v>
      </c>
      <c r="AB88" s="167">
        <f>IF(J88=1,'fancy pants code'!$E$66,IF(J88=2,'fancy pants code'!$E$67,IF(J88=3,'fancy pants code'!$E$68,IF(J88=4,'fancy pants code'!$E$69,IF(J88=5,'fancy pants code'!$E$70,IF(J88=6,'fancy pants code'!$E$71,IF(J88=7,'fancy pants code'!$E$72,IF(J88=8,'fancy pants code'!$E$73,0))))))))</f>
        <v>0</v>
      </c>
      <c r="AC88" s="167">
        <f>IF(K88=1,'fancy pants code'!$E$66,IF(K88=2,'fancy pants code'!$E$67,IF(K88=3,'fancy pants code'!$E$68,IF(K88=4,'fancy pants code'!$E$69,IF(K88=5,'fancy pants code'!$E$70,IF(K88=6,'fancy pants code'!$E$71,IF(K88=7,'fancy pants code'!$E$72,IF(K88=8,'fancy pants code'!$E$73,0))))))))</f>
        <v>0</v>
      </c>
      <c r="AD88" s="167">
        <f>IF(L88=1,'fancy pants code'!$E$66,IF(L88=2,'fancy pants code'!$E$67,IF(L88=3,'fancy pants code'!$E$68,IF(L88=4,'fancy pants code'!$E$69,IF(L88=5,'fancy pants code'!$E$70,IF(L88=6,'fancy pants code'!$E$71,IF(L88=7,'fancy pants code'!$E$72,IF(L88=8,'fancy pants code'!$E$73,0))))))))</f>
        <v>0</v>
      </c>
      <c r="AE88" s="167">
        <f>IF(M88=1,'fancy pants code'!$E$66,IF(M88=2,'fancy pants code'!$E$67,IF(M88=3,'fancy pants code'!$E$68,IF(M88=4,'fancy pants code'!$E$69,IF(M88=5,'fancy pants code'!$E$70,IF(M88=6,'fancy pants code'!$E$71,IF(M88=7,'fancy pants code'!$E$72,IF(M88=8,'fancy pants code'!$E$73,0))))))))</f>
        <v>0</v>
      </c>
      <c r="AF88" s="168">
        <f>IF(O88=1,'fancy pants code'!$E$66,IF(O88=2,'fancy pants code'!$E$67,IF(O88=3,'fancy pants code'!$E$68,IF(O88=4,'fancy pants code'!$E$69,IF(O88=5,'fancy pants code'!$E$70,IF(O88=6,'fancy pants code'!$E$71,IF(O88=7,'fancy pants code'!$E$72,IF(O88=8,'fancy pants code'!$E$73,0))))))))</f>
        <v>0</v>
      </c>
      <c r="AG88" s="168">
        <f>IF(P88=1,'fancy pants code'!$E$66,IF(P88=2,'fancy pants code'!$E$67,IF(P88=3,'fancy pants code'!$E$68,IF(P88=4,'fancy pants code'!$E$69,IF(P88=5,'fancy pants code'!$E$70,IF(P88=6,'fancy pants code'!$E$71,IF(P88=7,'fancy pants code'!$E$72,IF(P88=8,'fancy pants code'!$E$73,0))))))))</f>
        <v>0</v>
      </c>
      <c r="AH88" s="168">
        <f>IF(Q88=1,'fancy pants code'!$E$66,IF(Q88=2,'fancy pants code'!$E$67,IF(Q88=3,'fancy pants code'!$E$68,IF(Q88=4,'fancy pants code'!$E$69,IF(Q88=5,'fancy pants code'!$E$70,IF(Q88=6,'fancy pants code'!$E$71,IF(Q88=7,'fancy pants code'!$E$72,IF(Q88=8,'fancy pants code'!$E$73,0))))))))</f>
        <v>0</v>
      </c>
      <c r="AI88" s="168">
        <f>IF(R88=1,'fancy pants code'!$E$66,IF(R88=2,'fancy pants code'!$E$67,IF(R88=3,'fancy pants code'!$E$68,IF(R88=4,'fancy pants code'!$E$69,IF(R88=5,'fancy pants code'!$E$70,IF(R88=6,'fancy pants code'!$E$71,IF(R88=7,'fancy pants code'!$E$72,IF(R88=8,'fancy pants code'!$E$73,0))))))))</f>
        <v>0</v>
      </c>
      <c r="AJ88" s="168">
        <f>IF(S88=1,'fancy pants code'!$E$66,IF(S88=2,'fancy pants code'!$E$67,IF(S88=3,'fancy pants code'!$E$68,IF(S88=4,'fancy pants code'!$E$69,IF(S88=5,'fancy pants code'!$E$70,IF(S88=6,'fancy pants code'!$E$71,IF(S88=7,'fancy pants code'!$E$72,IF(S88=8,'fancy pants code'!$E$73,0))))))))</f>
        <v>0</v>
      </c>
      <c r="AK88" s="140">
        <f t="shared" si="24"/>
        <v>0</v>
      </c>
    </row>
    <row r="89" spans="1:37" s="127" customFormat="1" x14ac:dyDescent="0.2">
      <c r="A89" s="49">
        <f t="shared" si="20"/>
        <v>12</v>
      </c>
      <c r="B89" s="103" t="str">
        <f t="shared" si="20"/>
        <v>d rider 12</v>
      </c>
      <c r="C89" s="211"/>
      <c r="D89" s="212"/>
      <c r="E89" s="212"/>
      <c r="F89" s="212"/>
      <c r="G89" s="212"/>
      <c r="H89" s="200">
        <f t="shared" si="21"/>
        <v>0</v>
      </c>
      <c r="I89" s="211"/>
      <c r="J89" s="212"/>
      <c r="K89" s="212"/>
      <c r="L89" s="212"/>
      <c r="M89" s="212"/>
      <c r="N89" s="200">
        <f t="shared" si="22"/>
        <v>0</v>
      </c>
      <c r="O89" s="211"/>
      <c r="P89" s="212"/>
      <c r="Q89" s="212"/>
      <c r="R89" s="212"/>
      <c r="S89" s="212"/>
      <c r="T89" s="200">
        <f t="shared" si="23"/>
        <v>0</v>
      </c>
      <c r="U89" s="23"/>
      <c r="V89" s="169">
        <f>IF(C89=1,'fancy pants code'!$E$66,IF(C89=2,'fancy pants code'!$E$67,IF(C89=3,'fancy pants code'!$E$68,IF(C89=4,'fancy pants code'!$E$69,IF(C89=5,'fancy pants code'!$E$70,IF(C89=6,'fancy pants code'!$E$71,IF(C89=7,'fancy pants code'!$E$72,IF(C89=8,'fancy pants code'!$E$73,0))))))))</f>
        <v>0</v>
      </c>
      <c r="W89" s="169">
        <f>IF(D89=1,'fancy pants code'!$E$66,IF(D89=2,'fancy pants code'!$E$67,IF(D89=3,'fancy pants code'!$E$68,IF(D89=4,'fancy pants code'!$E$69,IF(D89=5,'fancy pants code'!$E$70,IF(D89=6,'fancy pants code'!$E$71,IF(D89=7,'fancy pants code'!$E$72,IF(D89=8,'fancy pants code'!$E$73,0))))))))</f>
        <v>0</v>
      </c>
      <c r="X89" s="169">
        <f>IF(E89=1,'fancy pants code'!$E$66,IF(E89=2,'fancy pants code'!$E$67,IF(E89=3,'fancy pants code'!$E$68,IF(E89=4,'fancy pants code'!$E$69,IF(E89=5,'fancy pants code'!$E$70,IF(E89=6,'fancy pants code'!$E$71,IF(E89=7,'fancy pants code'!$E$72,IF(E89=8,'fancy pants code'!$E$73,0))))))))</f>
        <v>0</v>
      </c>
      <c r="Y89" s="169">
        <f>IF(F89=1,'fancy pants code'!$E$66,IF(F89=2,'fancy pants code'!$E$67,IF(F89=3,'fancy pants code'!$E$68,IF(F89=4,'fancy pants code'!$E$69,IF(F89=5,'fancy pants code'!$E$70,IF(F89=6,'fancy pants code'!$E$71,IF(F89=7,'fancy pants code'!$E$72,IF(F89=8,'fancy pants code'!$E$73,0))))))))</f>
        <v>0</v>
      </c>
      <c r="Z89" s="169">
        <f>IF(G89=1,'fancy pants code'!$E$66,IF(G89=2,'fancy pants code'!$E$67,IF(G89=3,'fancy pants code'!$E$68,IF(G89=4,'fancy pants code'!$E$69,IF(G89=5,'fancy pants code'!$E$70,IF(G89=6,'fancy pants code'!$E$71,IF(G89=7,'fancy pants code'!$E$72,IF(G89=8,'fancy pants code'!$E$73,0))))))))</f>
        <v>0</v>
      </c>
      <c r="AA89" s="167">
        <f>IF(I89=1,'fancy pants code'!$E$66,IF(I89=2,'fancy pants code'!$E$67,IF(I89=3,'fancy pants code'!$E$68,IF(I89=4,'fancy pants code'!$E$69,IF(I89=5,'fancy pants code'!$E$70,IF(I89=6,'fancy pants code'!$E$71,IF(I89=7,'fancy pants code'!$E$72,IF(I89=8,'fancy pants code'!$E$73,0))))))))</f>
        <v>0</v>
      </c>
      <c r="AB89" s="167">
        <f>IF(J89=1,'fancy pants code'!$E$66,IF(J89=2,'fancy pants code'!$E$67,IF(J89=3,'fancy pants code'!$E$68,IF(J89=4,'fancy pants code'!$E$69,IF(J89=5,'fancy pants code'!$E$70,IF(J89=6,'fancy pants code'!$E$71,IF(J89=7,'fancy pants code'!$E$72,IF(J89=8,'fancy pants code'!$E$73,0))))))))</f>
        <v>0</v>
      </c>
      <c r="AC89" s="167">
        <f>IF(K89=1,'fancy pants code'!$E$66,IF(K89=2,'fancy pants code'!$E$67,IF(K89=3,'fancy pants code'!$E$68,IF(K89=4,'fancy pants code'!$E$69,IF(K89=5,'fancy pants code'!$E$70,IF(K89=6,'fancy pants code'!$E$71,IF(K89=7,'fancy pants code'!$E$72,IF(K89=8,'fancy pants code'!$E$73,0))))))))</f>
        <v>0</v>
      </c>
      <c r="AD89" s="167">
        <f>IF(L89=1,'fancy pants code'!$E$66,IF(L89=2,'fancy pants code'!$E$67,IF(L89=3,'fancy pants code'!$E$68,IF(L89=4,'fancy pants code'!$E$69,IF(L89=5,'fancy pants code'!$E$70,IF(L89=6,'fancy pants code'!$E$71,IF(L89=7,'fancy pants code'!$E$72,IF(L89=8,'fancy pants code'!$E$73,0))))))))</f>
        <v>0</v>
      </c>
      <c r="AE89" s="167">
        <f>IF(M89=1,'fancy pants code'!$E$66,IF(M89=2,'fancy pants code'!$E$67,IF(M89=3,'fancy pants code'!$E$68,IF(M89=4,'fancy pants code'!$E$69,IF(M89=5,'fancy pants code'!$E$70,IF(M89=6,'fancy pants code'!$E$71,IF(M89=7,'fancy pants code'!$E$72,IF(M89=8,'fancy pants code'!$E$73,0))))))))</f>
        <v>0</v>
      </c>
      <c r="AF89" s="168">
        <f>IF(O89=1,'fancy pants code'!$E$66,IF(O89=2,'fancy pants code'!$E$67,IF(O89=3,'fancy pants code'!$E$68,IF(O89=4,'fancy pants code'!$E$69,IF(O89=5,'fancy pants code'!$E$70,IF(O89=6,'fancy pants code'!$E$71,IF(O89=7,'fancy pants code'!$E$72,IF(O89=8,'fancy pants code'!$E$73,0))))))))</f>
        <v>0</v>
      </c>
      <c r="AG89" s="168">
        <f>IF(P89=1,'fancy pants code'!$E$66,IF(P89=2,'fancy pants code'!$E$67,IF(P89=3,'fancy pants code'!$E$68,IF(P89=4,'fancy pants code'!$E$69,IF(P89=5,'fancy pants code'!$E$70,IF(P89=6,'fancy pants code'!$E$71,IF(P89=7,'fancy pants code'!$E$72,IF(P89=8,'fancy pants code'!$E$73,0))))))))</f>
        <v>0</v>
      </c>
      <c r="AH89" s="168">
        <f>IF(Q89=1,'fancy pants code'!$E$66,IF(Q89=2,'fancy pants code'!$E$67,IF(Q89=3,'fancy pants code'!$E$68,IF(Q89=4,'fancy pants code'!$E$69,IF(Q89=5,'fancy pants code'!$E$70,IF(Q89=6,'fancy pants code'!$E$71,IF(Q89=7,'fancy pants code'!$E$72,IF(Q89=8,'fancy pants code'!$E$73,0))))))))</f>
        <v>0</v>
      </c>
      <c r="AI89" s="168">
        <f>IF(R89=1,'fancy pants code'!$E$66,IF(R89=2,'fancy pants code'!$E$67,IF(R89=3,'fancy pants code'!$E$68,IF(R89=4,'fancy pants code'!$E$69,IF(R89=5,'fancy pants code'!$E$70,IF(R89=6,'fancy pants code'!$E$71,IF(R89=7,'fancy pants code'!$E$72,IF(R89=8,'fancy pants code'!$E$73,0))))))))</f>
        <v>0</v>
      </c>
      <c r="AJ89" s="168">
        <f>IF(S89=1,'fancy pants code'!$E$66,IF(S89=2,'fancy pants code'!$E$67,IF(S89=3,'fancy pants code'!$E$68,IF(S89=4,'fancy pants code'!$E$69,IF(S89=5,'fancy pants code'!$E$70,IF(S89=6,'fancy pants code'!$E$71,IF(S89=7,'fancy pants code'!$E$72,IF(S89=8,'fancy pants code'!$E$73,0))))))))</f>
        <v>0</v>
      </c>
      <c r="AK89" s="140">
        <f t="shared" si="24"/>
        <v>0</v>
      </c>
    </row>
    <row r="90" spans="1:37" s="127" customFormat="1" x14ac:dyDescent="0.2">
      <c r="A90" s="49">
        <f t="shared" si="20"/>
        <v>13</v>
      </c>
      <c r="B90" s="103" t="str">
        <f t="shared" si="20"/>
        <v>d rider 13</v>
      </c>
      <c r="C90" s="211"/>
      <c r="D90" s="212"/>
      <c r="E90" s="212"/>
      <c r="F90" s="212"/>
      <c r="G90" s="212"/>
      <c r="H90" s="200">
        <f t="shared" si="21"/>
        <v>0</v>
      </c>
      <c r="I90" s="211"/>
      <c r="J90" s="212"/>
      <c r="K90" s="212"/>
      <c r="L90" s="212"/>
      <c r="M90" s="212"/>
      <c r="N90" s="200">
        <f t="shared" si="22"/>
        <v>0</v>
      </c>
      <c r="O90" s="211"/>
      <c r="P90" s="212"/>
      <c r="Q90" s="212"/>
      <c r="R90" s="212"/>
      <c r="S90" s="212"/>
      <c r="T90" s="200">
        <f t="shared" si="23"/>
        <v>0</v>
      </c>
      <c r="U90" s="23"/>
      <c r="V90" s="169">
        <f>IF(C90=1,'fancy pants code'!$E$66,IF(C90=2,'fancy pants code'!$E$67,IF(C90=3,'fancy pants code'!$E$68,IF(C90=4,'fancy pants code'!$E$69,IF(C90=5,'fancy pants code'!$E$70,IF(C90=6,'fancy pants code'!$E$71,IF(C90=7,'fancy pants code'!$E$72,IF(C90=8,'fancy pants code'!$E$73,0))))))))</f>
        <v>0</v>
      </c>
      <c r="W90" s="169">
        <f>IF(D90=1,'fancy pants code'!$E$66,IF(D90=2,'fancy pants code'!$E$67,IF(D90=3,'fancy pants code'!$E$68,IF(D90=4,'fancy pants code'!$E$69,IF(D90=5,'fancy pants code'!$E$70,IF(D90=6,'fancy pants code'!$E$71,IF(D90=7,'fancy pants code'!$E$72,IF(D90=8,'fancy pants code'!$E$73,0))))))))</f>
        <v>0</v>
      </c>
      <c r="X90" s="169">
        <f>IF(E90=1,'fancy pants code'!$E$66,IF(E90=2,'fancy pants code'!$E$67,IF(E90=3,'fancy pants code'!$E$68,IF(E90=4,'fancy pants code'!$E$69,IF(E90=5,'fancy pants code'!$E$70,IF(E90=6,'fancy pants code'!$E$71,IF(E90=7,'fancy pants code'!$E$72,IF(E90=8,'fancy pants code'!$E$73,0))))))))</f>
        <v>0</v>
      </c>
      <c r="Y90" s="169">
        <f>IF(F90=1,'fancy pants code'!$E$66,IF(F90=2,'fancy pants code'!$E$67,IF(F90=3,'fancy pants code'!$E$68,IF(F90=4,'fancy pants code'!$E$69,IF(F90=5,'fancy pants code'!$E$70,IF(F90=6,'fancy pants code'!$E$71,IF(F90=7,'fancy pants code'!$E$72,IF(F90=8,'fancy pants code'!$E$73,0))))))))</f>
        <v>0</v>
      </c>
      <c r="Z90" s="169">
        <f>IF(G90=1,'fancy pants code'!$E$66,IF(G90=2,'fancy pants code'!$E$67,IF(G90=3,'fancy pants code'!$E$68,IF(G90=4,'fancy pants code'!$E$69,IF(G90=5,'fancy pants code'!$E$70,IF(G90=6,'fancy pants code'!$E$71,IF(G90=7,'fancy pants code'!$E$72,IF(G90=8,'fancy pants code'!$E$73,0))))))))</f>
        <v>0</v>
      </c>
      <c r="AA90" s="167">
        <f>IF(I90=1,'fancy pants code'!$E$66,IF(I90=2,'fancy pants code'!$E$67,IF(I90=3,'fancy pants code'!$E$68,IF(I90=4,'fancy pants code'!$E$69,IF(I90=5,'fancy pants code'!$E$70,IF(I90=6,'fancy pants code'!$E$71,IF(I90=7,'fancy pants code'!$E$72,IF(I90=8,'fancy pants code'!$E$73,0))))))))</f>
        <v>0</v>
      </c>
      <c r="AB90" s="167">
        <f>IF(J90=1,'fancy pants code'!$E$66,IF(J90=2,'fancy pants code'!$E$67,IF(J90=3,'fancy pants code'!$E$68,IF(J90=4,'fancy pants code'!$E$69,IF(J90=5,'fancy pants code'!$E$70,IF(J90=6,'fancy pants code'!$E$71,IF(J90=7,'fancy pants code'!$E$72,IF(J90=8,'fancy pants code'!$E$73,0))))))))</f>
        <v>0</v>
      </c>
      <c r="AC90" s="167">
        <f>IF(K90=1,'fancy pants code'!$E$66,IF(K90=2,'fancy pants code'!$E$67,IF(K90=3,'fancy pants code'!$E$68,IF(K90=4,'fancy pants code'!$E$69,IF(K90=5,'fancy pants code'!$E$70,IF(K90=6,'fancy pants code'!$E$71,IF(K90=7,'fancy pants code'!$E$72,IF(K90=8,'fancy pants code'!$E$73,0))))))))</f>
        <v>0</v>
      </c>
      <c r="AD90" s="167">
        <f>IF(L90=1,'fancy pants code'!$E$66,IF(L90=2,'fancy pants code'!$E$67,IF(L90=3,'fancy pants code'!$E$68,IF(L90=4,'fancy pants code'!$E$69,IF(L90=5,'fancy pants code'!$E$70,IF(L90=6,'fancy pants code'!$E$71,IF(L90=7,'fancy pants code'!$E$72,IF(L90=8,'fancy pants code'!$E$73,0))))))))</f>
        <v>0</v>
      </c>
      <c r="AE90" s="167">
        <f>IF(M90=1,'fancy pants code'!$E$66,IF(M90=2,'fancy pants code'!$E$67,IF(M90=3,'fancy pants code'!$E$68,IF(M90=4,'fancy pants code'!$E$69,IF(M90=5,'fancy pants code'!$E$70,IF(M90=6,'fancy pants code'!$E$71,IF(M90=7,'fancy pants code'!$E$72,IF(M90=8,'fancy pants code'!$E$73,0))))))))</f>
        <v>0</v>
      </c>
      <c r="AF90" s="168">
        <f>IF(O90=1,'fancy pants code'!$E$66,IF(O90=2,'fancy pants code'!$E$67,IF(O90=3,'fancy pants code'!$E$68,IF(O90=4,'fancy pants code'!$E$69,IF(O90=5,'fancy pants code'!$E$70,IF(O90=6,'fancy pants code'!$E$71,IF(O90=7,'fancy pants code'!$E$72,IF(O90=8,'fancy pants code'!$E$73,0))))))))</f>
        <v>0</v>
      </c>
      <c r="AG90" s="168">
        <f>IF(P90=1,'fancy pants code'!$E$66,IF(P90=2,'fancy pants code'!$E$67,IF(P90=3,'fancy pants code'!$E$68,IF(P90=4,'fancy pants code'!$E$69,IF(P90=5,'fancy pants code'!$E$70,IF(P90=6,'fancy pants code'!$E$71,IF(P90=7,'fancy pants code'!$E$72,IF(P90=8,'fancy pants code'!$E$73,0))))))))</f>
        <v>0</v>
      </c>
      <c r="AH90" s="168">
        <f>IF(Q90=1,'fancy pants code'!$E$66,IF(Q90=2,'fancy pants code'!$E$67,IF(Q90=3,'fancy pants code'!$E$68,IF(Q90=4,'fancy pants code'!$E$69,IF(Q90=5,'fancy pants code'!$E$70,IF(Q90=6,'fancy pants code'!$E$71,IF(Q90=7,'fancy pants code'!$E$72,IF(Q90=8,'fancy pants code'!$E$73,0))))))))</f>
        <v>0</v>
      </c>
      <c r="AI90" s="168">
        <f>IF(R90=1,'fancy pants code'!$E$66,IF(R90=2,'fancy pants code'!$E$67,IF(R90=3,'fancy pants code'!$E$68,IF(R90=4,'fancy pants code'!$E$69,IF(R90=5,'fancy pants code'!$E$70,IF(R90=6,'fancy pants code'!$E$71,IF(R90=7,'fancy pants code'!$E$72,IF(R90=8,'fancy pants code'!$E$73,0))))))))</f>
        <v>0</v>
      </c>
      <c r="AJ90" s="168">
        <f>IF(S90=1,'fancy pants code'!$E$66,IF(S90=2,'fancy pants code'!$E$67,IF(S90=3,'fancy pants code'!$E$68,IF(S90=4,'fancy pants code'!$E$69,IF(S90=5,'fancy pants code'!$E$70,IF(S90=6,'fancy pants code'!$E$71,IF(S90=7,'fancy pants code'!$E$72,IF(S90=8,'fancy pants code'!$E$73,0))))))))</f>
        <v>0</v>
      </c>
      <c r="AK90" s="140">
        <f t="shared" si="24"/>
        <v>0</v>
      </c>
    </row>
    <row r="91" spans="1:37" s="127" customFormat="1" x14ac:dyDescent="0.2">
      <c r="A91" s="49">
        <f t="shared" si="20"/>
        <v>14</v>
      </c>
      <c r="B91" s="103" t="str">
        <f t="shared" si="20"/>
        <v>d rider 14</v>
      </c>
      <c r="C91" s="211"/>
      <c r="D91" s="212"/>
      <c r="E91" s="212"/>
      <c r="F91" s="212"/>
      <c r="G91" s="212"/>
      <c r="H91" s="200">
        <f t="shared" si="21"/>
        <v>0</v>
      </c>
      <c r="I91" s="211"/>
      <c r="J91" s="212"/>
      <c r="K91" s="212"/>
      <c r="L91" s="212"/>
      <c r="M91" s="212"/>
      <c r="N91" s="200">
        <f t="shared" si="22"/>
        <v>0</v>
      </c>
      <c r="O91" s="211"/>
      <c r="P91" s="212"/>
      <c r="Q91" s="212"/>
      <c r="R91" s="212"/>
      <c r="S91" s="212"/>
      <c r="T91" s="200">
        <f t="shared" si="23"/>
        <v>0</v>
      </c>
      <c r="U91" s="23"/>
      <c r="V91" s="169">
        <f>IF(C91=1,'fancy pants code'!$E$66,IF(C91=2,'fancy pants code'!$E$67,IF(C91=3,'fancy pants code'!$E$68,IF(C91=4,'fancy pants code'!$E$69,IF(C91=5,'fancy pants code'!$E$70,IF(C91=6,'fancy pants code'!$E$71,IF(C91=7,'fancy pants code'!$E$72,IF(C91=8,'fancy pants code'!$E$73,0))))))))</f>
        <v>0</v>
      </c>
      <c r="W91" s="169">
        <f>IF(D91=1,'fancy pants code'!$E$66,IF(D91=2,'fancy pants code'!$E$67,IF(D91=3,'fancy pants code'!$E$68,IF(D91=4,'fancy pants code'!$E$69,IF(D91=5,'fancy pants code'!$E$70,IF(D91=6,'fancy pants code'!$E$71,IF(D91=7,'fancy pants code'!$E$72,IF(D91=8,'fancy pants code'!$E$73,0))))))))</f>
        <v>0</v>
      </c>
      <c r="X91" s="169">
        <f>IF(E91=1,'fancy pants code'!$E$66,IF(E91=2,'fancy pants code'!$E$67,IF(E91=3,'fancy pants code'!$E$68,IF(E91=4,'fancy pants code'!$E$69,IF(E91=5,'fancy pants code'!$E$70,IF(E91=6,'fancy pants code'!$E$71,IF(E91=7,'fancy pants code'!$E$72,IF(E91=8,'fancy pants code'!$E$73,0))))))))</f>
        <v>0</v>
      </c>
      <c r="Y91" s="169">
        <f>IF(F91=1,'fancy pants code'!$E$66,IF(F91=2,'fancy pants code'!$E$67,IF(F91=3,'fancy pants code'!$E$68,IF(F91=4,'fancy pants code'!$E$69,IF(F91=5,'fancy pants code'!$E$70,IF(F91=6,'fancy pants code'!$E$71,IF(F91=7,'fancy pants code'!$E$72,IF(F91=8,'fancy pants code'!$E$73,0))))))))</f>
        <v>0</v>
      </c>
      <c r="Z91" s="169">
        <f>IF(G91=1,'fancy pants code'!$E$66,IF(G91=2,'fancy pants code'!$E$67,IF(G91=3,'fancy pants code'!$E$68,IF(G91=4,'fancy pants code'!$E$69,IF(G91=5,'fancy pants code'!$E$70,IF(G91=6,'fancy pants code'!$E$71,IF(G91=7,'fancy pants code'!$E$72,IF(G91=8,'fancy pants code'!$E$73,0))))))))</f>
        <v>0</v>
      </c>
      <c r="AA91" s="167">
        <f>IF(I91=1,'fancy pants code'!$E$66,IF(I91=2,'fancy pants code'!$E$67,IF(I91=3,'fancy pants code'!$E$68,IF(I91=4,'fancy pants code'!$E$69,IF(I91=5,'fancy pants code'!$E$70,IF(I91=6,'fancy pants code'!$E$71,IF(I91=7,'fancy pants code'!$E$72,IF(I91=8,'fancy pants code'!$E$73,0))))))))</f>
        <v>0</v>
      </c>
      <c r="AB91" s="167">
        <f>IF(J91=1,'fancy pants code'!$E$66,IF(J91=2,'fancy pants code'!$E$67,IF(J91=3,'fancy pants code'!$E$68,IF(J91=4,'fancy pants code'!$E$69,IF(J91=5,'fancy pants code'!$E$70,IF(J91=6,'fancy pants code'!$E$71,IF(J91=7,'fancy pants code'!$E$72,IF(J91=8,'fancy pants code'!$E$73,0))))))))</f>
        <v>0</v>
      </c>
      <c r="AC91" s="167">
        <f>IF(K91=1,'fancy pants code'!$E$66,IF(K91=2,'fancy pants code'!$E$67,IF(K91=3,'fancy pants code'!$E$68,IF(K91=4,'fancy pants code'!$E$69,IF(K91=5,'fancy pants code'!$E$70,IF(K91=6,'fancy pants code'!$E$71,IF(K91=7,'fancy pants code'!$E$72,IF(K91=8,'fancy pants code'!$E$73,0))))))))</f>
        <v>0</v>
      </c>
      <c r="AD91" s="167">
        <f>IF(L91=1,'fancy pants code'!$E$66,IF(L91=2,'fancy pants code'!$E$67,IF(L91=3,'fancy pants code'!$E$68,IF(L91=4,'fancy pants code'!$E$69,IF(L91=5,'fancy pants code'!$E$70,IF(L91=6,'fancy pants code'!$E$71,IF(L91=7,'fancy pants code'!$E$72,IF(L91=8,'fancy pants code'!$E$73,0))))))))</f>
        <v>0</v>
      </c>
      <c r="AE91" s="167">
        <f>IF(M91=1,'fancy pants code'!$E$66,IF(M91=2,'fancy pants code'!$E$67,IF(M91=3,'fancy pants code'!$E$68,IF(M91=4,'fancy pants code'!$E$69,IF(M91=5,'fancy pants code'!$E$70,IF(M91=6,'fancy pants code'!$E$71,IF(M91=7,'fancy pants code'!$E$72,IF(M91=8,'fancy pants code'!$E$73,0))))))))</f>
        <v>0</v>
      </c>
      <c r="AF91" s="168">
        <f>IF(O91=1,'fancy pants code'!$E$66,IF(O91=2,'fancy pants code'!$E$67,IF(O91=3,'fancy pants code'!$E$68,IF(O91=4,'fancy pants code'!$E$69,IF(O91=5,'fancy pants code'!$E$70,IF(O91=6,'fancy pants code'!$E$71,IF(O91=7,'fancy pants code'!$E$72,IF(O91=8,'fancy pants code'!$E$73,0))))))))</f>
        <v>0</v>
      </c>
      <c r="AG91" s="168">
        <f>IF(P91=1,'fancy pants code'!$E$66,IF(P91=2,'fancy pants code'!$E$67,IF(P91=3,'fancy pants code'!$E$68,IF(P91=4,'fancy pants code'!$E$69,IF(P91=5,'fancy pants code'!$E$70,IF(P91=6,'fancy pants code'!$E$71,IF(P91=7,'fancy pants code'!$E$72,IF(P91=8,'fancy pants code'!$E$73,0))))))))</f>
        <v>0</v>
      </c>
      <c r="AH91" s="168">
        <f>IF(Q91=1,'fancy pants code'!$E$66,IF(Q91=2,'fancy pants code'!$E$67,IF(Q91=3,'fancy pants code'!$E$68,IF(Q91=4,'fancy pants code'!$E$69,IF(Q91=5,'fancy pants code'!$E$70,IF(Q91=6,'fancy pants code'!$E$71,IF(Q91=7,'fancy pants code'!$E$72,IF(Q91=8,'fancy pants code'!$E$73,0))))))))</f>
        <v>0</v>
      </c>
      <c r="AI91" s="168">
        <f>IF(R91=1,'fancy pants code'!$E$66,IF(R91=2,'fancy pants code'!$E$67,IF(R91=3,'fancy pants code'!$E$68,IF(R91=4,'fancy pants code'!$E$69,IF(R91=5,'fancy pants code'!$E$70,IF(R91=6,'fancy pants code'!$E$71,IF(R91=7,'fancy pants code'!$E$72,IF(R91=8,'fancy pants code'!$E$73,0))))))))</f>
        <v>0</v>
      </c>
      <c r="AJ91" s="168">
        <f>IF(S91=1,'fancy pants code'!$E$66,IF(S91=2,'fancy pants code'!$E$67,IF(S91=3,'fancy pants code'!$E$68,IF(S91=4,'fancy pants code'!$E$69,IF(S91=5,'fancy pants code'!$E$70,IF(S91=6,'fancy pants code'!$E$71,IF(S91=7,'fancy pants code'!$E$72,IF(S91=8,'fancy pants code'!$E$73,0))))))))</f>
        <v>0</v>
      </c>
      <c r="AK91" s="140">
        <f t="shared" si="24"/>
        <v>0</v>
      </c>
    </row>
    <row r="92" spans="1:37" s="127" customFormat="1" x14ac:dyDescent="0.2">
      <c r="A92" s="49">
        <f t="shared" si="20"/>
        <v>15</v>
      </c>
      <c r="B92" s="103" t="str">
        <f t="shared" si="20"/>
        <v>d rider 15</v>
      </c>
      <c r="C92" s="211"/>
      <c r="D92" s="212"/>
      <c r="E92" s="212"/>
      <c r="F92" s="212"/>
      <c r="G92" s="212"/>
      <c r="H92" s="200">
        <f t="shared" si="21"/>
        <v>0</v>
      </c>
      <c r="I92" s="211"/>
      <c r="J92" s="212"/>
      <c r="K92" s="212"/>
      <c r="L92" s="212"/>
      <c r="M92" s="212"/>
      <c r="N92" s="200">
        <f t="shared" si="22"/>
        <v>0</v>
      </c>
      <c r="O92" s="211"/>
      <c r="P92" s="212"/>
      <c r="Q92" s="212"/>
      <c r="R92" s="212"/>
      <c r="S92" s="212"/>
      <c r="T92" s="200">
        <f t="shared" si="23"/>
        <v>0</v>
      </c>
      <c r="U92" s="23"/>
      <c r="V92" s="169">
        <f>IF(C92=1,'fancy pants code'!$E$66,IF(C92=2,'fancy pants code'!$E$67,IF(C92=3,'fancy pants code'!$E$68,IF(C92=4,'fancy pants code'!$E$69,IF(C92=5,'fancy pants code'!$E$70,IF(C92=6,'fancy pants code'!$E$71,IF(C92=7,'fancy pants code'!$E$72,IF(C92=8,'fancy pants code'!$E$73,0))))))))</f>
        <v>0</v>
      </c>
      <c r="W92" s="169">
        <f>IF(D92=1,'fancy pants code'!$E$66,IF(D92=2,'fancy pants code'!$E$67,IF(D92=3,'fancy pants code'!$E$68,IF(D92=4,'fancy pants code'!$E$69,IF(D92=5,'fancy pants code'!$E$70,IF(D92=6,'fancy pants code'!$E$71,IF(D92=7,'fancy pants code'!$E$72,IF(D92=8,'fancy pants code'!$E$73,0))))))))</f>
        <v>0</v>
      </c>
      <c r="X92" s="169">
        <f>IF(E92=1,'fancy pants code'!$E$66,IF(E92=2,'fancy pants code'!$E$67,IF(E92=3,'fancy pants code'!$E$68,IF(E92=4,'fancy pants code'!$E$69,IF(E92=5,'fancy pants code'!$E$70,IF(E92=6,'fancy pants code'!$E$71,IF(E92=7,'fancy pants code'!$E$72,IF(E92=8,'fancy pants code'!$E$73,0))))))))</f>
        <v>0</v>
      </c>
      <c r="Y92" s="169">
        <f>IF(F92=1,'fancy pants code'!$E$66,IF(F92=2,'fancy pants code'!$E$67,IF(F92=3,'fancy pants code'!$E$68,IF(F92=4,'fancy pants code'!$E$69,IF(F92=5,'fancy pants code'!$E$70,IF(F92=6,'fancy pants code'!$E$71,IF(F92=7,'fancy pants code'!$E$72,IF(F92=8,'fancy pants code'!$E$73,0))))))))</f>
        <v>0</v>
      </c>
      <c r="Z92" s="169">
        <f>IF(G92=1,'fancy pants code'!$E$66,IF(G92=2,'fancy pants code'!$E$67,IF(G92=3,'fancy pants code'!$E$68,IF(G92=4,'fancy pants code'!$E$69,IF(G92=5,'fancy pants code'!$E$70,IF(G92=6,'fancy pants code'!$E$71,IF(G92=7,'fancy pants code'!$E$72,IF(G92=8,'fancy pants code'!$E$73,0))))))))</f>
        <v>0</v>
      </c>
      <c r="AA92" s="167">
        <f>IF(I92=1,'fancy pants code'!$E$66,IF(I92=2,'fancy pants code'!$E$67,IF(I92=3,'fancy pants code'!$E$68,IF(I92=4,'fancy pants code'!$E$69,IF(I92=5,'fancy pants code'!$E$70,IF(I92=6,'fancy pants code'!$E$71,IF(I92=7,'fancy pants code'!$E$72,IF(I92=8,'fancy pants code'!$E$73,0))))))))</f>
        <v>0</v>
      </c>
      <c r="AB92" s="167">
        <f>IF(J92=1,'fancy pants code'!$E$66,IF(J92=2,'fancy pants code'!$E$67,IF(J92=3,'fancy pants code'!$E$68,IF(J92=4,'fancy pants code'!$E$69,IF(J92=5,'fancy pants code'!$E$70,IF(J92=6,'fancy pants code'!$E$71,IF(J92=7,'fancy pants code'!$E$72,IF(J92=8,'fancy pants code'!$E$73,0))))))))</f>
        <v>0</v>
      </c>
      <c r="AC92" s="167">
        <f>IF(K92=1,'fancy pants code'!$E$66,IF(K92=2,'fancy pants code'!$E$67,IF(K92=3,'fancy pants code'!$E$68,IF(K92=4,'fancy pants code'!$E$69,IF(K92=5,'fancy pants code'!$E$70,IF(K92=6,'fancy pants code'!$E$71,IF(K92=7,'fancy pants code'!$E$72,IF(K92=8,'fancy pants code'!$E$73,0))))))))</f>
        <v>0</v>
      </c>
      <c r="AD92" s="167">
        <f>IF(L92=1,'fancy pants code'!$E$66,IF(L92=2,'fancy pants code'!$E$67,IF(L92=3,'fancy pants code'!$E$68,IF(L92=4,'fancy pants code'!$E$69,IF(L92=5,'fancy pants code'!$E$70,IF(L92=6,'fancy pants code'!$E$71,IF(L92=7,'fancy pants code'!$E$72,IF(L92=8,'fancy pants code'!$E$73,0))))))))</f>
        <v>0</v>
      </c>
      <c r="AE92" s="167">
        <f>IF(M92=1,'fancy pants code'!$E$66,IF(M92=2,'fancy pants code'!$E$67,IF(M92=3,'fancy pants code'!$E$68,IF(M92=4,'fancy pants code'!$E$69,IF(M92=5,'fancy pants code'!$E$70,IF(M92=6,'fancy pants code'!$E$71,IF(M92=7,'fancy pants code'!$E$72,IF(M92=8,'fancy pants code'!$E$73,0))))))))</f>
        <v>0</v>
      </c>
      <c r="AF92" s="168">
        <f>IF(O92=1,'fancy pants code'!$E$66,IF(O92=2,'fancy pants code'!$E$67,IF(O92=3,'fancy pants code'!$E$68,IF(O92=4,'fancy pants code'!$E$69,IF(O92=5,'fancy pants code'!$E$70,IF(O92=6,'fancy pants code'!$E$71,IF(O92=7,'fancy pants code'!$E$72,IF(O92=8,'fancy pants code'!$E$73,0))))))))</f>
        <v>0</v>
      </c>
      <c r="AG92" s="168">
        <f>IF(P92=1,'fancy pants code'!$E$66,IF(P92=2,'fancy pants code'!$E$67,IF(P92=3,'fancy pants code'!$E$68,IF(P92=4,'fancy pants code'!$E$69,IF(P92=5,'fancy pants code'!$E$70,IF(P92=6,'fancy pants code'!$E$71,IF(P92=7,'fancy pants code'!$E$72,IF(P92=8,'fancy pants code'!$E$73,0))))))))</f>
        <v>0</v>
      </c>
      <c r="AH92" s="168">
        <f>IF(Q92=1,'fancy pants code'!$E$66,IF(Q92=2,'fancy pants code'!$E$67,IF(Q92=3,'fancy pants code'!$E$68,IF(Q92=4,'fancy pants code'!$E$69,IF(Q92=5,'fancy pants code'!$E$70,IF(Q92=6,'fancy pants code'!$E$71,IF(Q92=7,'fancy pants code'!$E$72,IF(Q92=8,'fancy pants code'!$E$73,0))))))))</f>
        <v>0</v>
      </c>
      <c r="AI92" s="168">
        <f>IF(R92=1,'fancy pants code'!$E$66,IF(R92=2,'fancy pants code'!$E$67,IF(R92=3,'fancy pants code'!$E$68,IF(R92=4,'fancy pants code'!$E$69,IF(R92=5,'fancy pants code'!$E$70,IF(R92=6,'fancy pants code'!$E$71,IF(R92=7,'fancy pants code'!$E$72,IF(R92=8,'fancy pants code'!$E$73,0))))))))</f>
        <v>0</v>
      </c>
      <c r="AJ92" s="168">
        <f>IF(S92=1,'fancy pants code'!$E$66,IF(S92=2,'fancy pants code'!$E$67,IF(S92=3,'fancy pants code'!$E$68,IF(S92=4,'fancy pants code'!$E$69,IF(S92=5,'fancy pants code'!$E$70,IF(S92=6,'fancy pants code'!$E$71,IF(S92=7,'fancy pants code'!$E$72,IF(S92=8,'fancy pants code'!$E$73,0))))))))</f>
        <v>0</v>
      </c>
      <c r="AK92" s="140">
        <f t="shared" si="24"/>
        <v>0</v>
      </c>
    </row>
    <row r="93" spans="1:37" s="127" customFormat="1" x14ac:dyDescent="0.2">
      <c r="A93" s="49">
        <f t="shared" si="20"/>
        <v>16</v>
      </c>
      <c r="B93" s="103" t="str">
        <f t="shared" si="20"/>
        <v>d rider 16</v>
      </c>
      <c r="C93" s="211"/>
      <c r="D93" s="212"/>
      <c r="E93" s="212"/>
      <c r="F93" s="212"/>
      <c r="G93" s="212"/>
      <c r="H93" s="200">
        <f t="shared" si="21"/>
        <v>0</v>
      </c>
      <c r="I93" s="211"/>
      <c r="J93" s="212"/>
      <c r="K93" s="212"/>
      <c r="L93" s="212"/>
      <c r="M93" s="212"/>
      <c r="N93" s="200">
        <f t="shared" si="22"/>
        <v>0</v>
      </c>
      <c r="O93" s="211"/>
      <c r="P93" s="212"/>
      <c r="Q93" s="212"/>
      <c r="R93" s="212"/>
      <c r="S93" s="212"/>
      <c r="T93" s="200">
        <f t="shared" si="23"/>
        <v>0</v>
      </c>
      <c r="U93" s="23"/>
      <c r="V93" s="169">
        <f>IF(C93=1,'fancy pants code'!$E$66,IF(C93=2,'fancy pants code'!$E$67,IF(C93=3,'fancy pants code'!$E$68,IF(C93=4,'fancy pants code'!$E$69,IF(C93=5,'fancy pants code'!$E$70,IF(C93=6,'fancy pants code'!$E$71,IF(C93=7,'fancy pants code'!$E$72,IF(C93=8,'fancy pants code'!$E$73,0))))))))</f>
        <v>0</v>
      </c>
      <c r="W93" s="169">
        <f>IF(D93=1,'fancy pants code'!$E$66,IF(D93=2,'fancy pants code'!$E$67,IF(D93=3,'fancy pants code'!$E$68,IF(D93=4,'fancy pants code'!$E$69,IF(D93=5,'fancy pants code'!$E$70,IF(D93=6,'fancy pants code'!$E$71,IF(D93=7,'fancy pants code'!$E$72,IF(D93=8,'fancy pants code'!$E$73,0))))))))</f>
        <v>0</v>
      </c>
      <c r="X93" s="169">
        <f>IF(E93=1,'fancy pants code'!$E$66,IF(E93=2,'fancy pants code'!$E$67,IF(E93=3,'fancy pants code'!$E$68,IF(E93=4,'fancy pants code'!$E$69,IF(E93=5,'fancy pants code'!$E$70,IF(E93=6,'fancy pants code'!$E$71,IF(E93=7,'fancy pants code'!$E$72,IF(E93=8,'fancy pants code'!$E$73,0))))))))</f>
        <v>0</v>
      </c>
      <c r="Y93" s="169">
        <f>IF(F93=1,'fancy pants code'!$E$66,IF(F93=2,'fancy pants code'!$E$67,IF(F93=3,'fancy pants code'!$E$68,IF(F93=4,'fancy pants code'!$E$69,IF(F93=5,'fancy pants code'!$E$70,IF(F93=6,'fancy pants code'!$E$71,IF(F93=7,'fancy pants code'!$E$72,IF(F93=8,'fancy pants code'!$E$73,0))))))))</f>
        <v>0</v>
      </c>
      <c r="Z93" s="169">
        <f>IF(G93=1,'fancy pants code'!$E$66,IF(G93=2,'fancy pants code'!$E$67,IF(G93=3,'fancy pants code'!$E$68,IF(G93=4,'fancy pants code'!$E$69,IF(G93=5,'fancy pants code'!$E$70,IF(G93=6,'fancy pants code'!$E$71,IF(G93=7,'fancy pants code'!$E$72,IF(G93=8,'fancy pants code'!$E$73,0))))))))</f>
        <v>0</v>
      </c>
      <c r="AA93" s="167">
        <f>IF(I93=1,'fancy pants code'!$E$66,IF(I93=2,'fancy pants code'!$E$67,IF(I93=3,'fancy pants code'!$E$68,IF(I93=4,'fancy pants code'!$E$69,IF(I93=5,'fancy pants code'!$E$70,IF(I93=6,'fancy pants code'!$E$71,IF(I93=7,'fancy pants code'!$E$72,IF(I93=8,'fancy pants code'!$E$73,0))))))))</f>
        <v>0</v>
      </c>
      <c r="AB93" s="167">
        <f>IF(J93=1,'fancy pants code'!$E$66,IF(J93=2,'fancy pants code'!$E$67,IF(J93=3,'fancy pants code'!$E$68,IF(J93=4,'fancy pants code'!$E$69,IF(J93=5,'fancy pants code'!$E$70,IF(J93=6,'fancy pants code'!$E$71,IF(J93=7,'fancy pants code'!$E$72,IF(J93=8,'fancy pants code'!$E$73,0))))))))</f>
        <v>0</v>
      </c>
      <c r="AC93" s="167">
        <f>IF(K93=1,'fancy pants code'!$E$66,IF(K93=2,'fancy pants code'!$E$67,IF(K93=3,'fancy pants code'!$E$68,IF(K93=4,'fancy pants code'!$E$69,IF(K93=5,'fancy pants code'!$E$70,IF(K93=6,'fancy pants code'!$E$71,IF(K93=7,'fancy pants code'!$E$72,IF(K93=8,'fancy pants code'!$E$73,0))))))))</f>
        <v>0</v>
      </c>
      <c r="AD93" s="167">
        <f>IF(L93=1,'fancy pants code'!$E$66,IF(L93=2,'fancy pants code'!$E$67,IF(L93=3,'fancy pants code'!$E$68,IF(L93=4,'fancy pants code'!$E$69,IF(L93=5,'fancy pants code'!$E$70,IF(L93=6,'fancy pants code'!$E$71,IF(L93=7,'fancy pants code'!$E$72,IF(L93=8,'fancy pants code'!$E$73,0))))))))</f>
        <v>0</v>
      </c>
      <c r="AE93" s="167">
        <f>IF(M93=1,'fancy pants code'!$E$66,IF(M93=2,'fancy pants code'!$E$67,IF(M93=3,'fancy pants code'!$E$68,IF(M93=4,'fancy pants code'!$E$69,IF(M93=5,'fancy pants code'!$E$70,IF(M93=6,'fancy pants code'!$E$71,IF(M93=7,'fancy pants code'!$E$72,IF(M93=8,'fancy pants code'!$E$73,0))))))))</f>
        <v>0</v>
      </c>
      <c r="AF93" s="168">
        <f>IF(O93=1,'fancy pants code'!$E$66,IF(O93=2,'fancy pants code'!$E$67,IF(O93=3,'fancy pants code'!$E$68,IF(O93=4,'fancy pants code'!$E$69,IF(O93=5,'fancy pants code'!$E$70,IF(O93=6,'fancy pants code'!$E$71,IF(O93=7,'fancy pants code'!$E$72,IF(O93=8,'fancy pants code'!$E$73,0))))))))</f>
        <v>0</v>
      </c>
      <c r="AG93" s="168">
        <f>IF(P93=1,'fancy pants code'!$E$66,IF(P93=2,'fancy pants code'!$E$67,IF(P93=3,'fancy pants code'!$E$68,IF(P93=4,'fancy pants code'!$E$69,IF(P93=5,'fancy pants code'!$E$70,IF(P93=6,'fancy pants code'!$E$71,IF(P93=7,'fancy pants code'!$E$72,IF(P93=8,'fancy pants code'!$E$73,0))))))))</f>
        <v>0</v>
      </c>
      <c r="AH93" s="168">
        <f>IF(Q93=1,'fancy pants code'!$E$66,IF(Q93=2,'fancy pants code'!$E$67,IF(Q93=3,'fancy pants code'!$E$68,IF(Q93=4,'fancy pants code'!$E$69,IF(Q93=5,'fancy pants code'!$E$70,IF(Q93=6,'fancy pants code'!$E$71,IF(Q93=7,'fancy pants code'!$E$72,IF(Q93=8,'fancy pants code'!$E$73,0))))))))</f>
        <v>0</v>
      </c>
      <c r="AI93" s="168">
        <f>IF(R93=1,'fancy pants code'!$E$66,IF(R93=2,'fancy pants code'!$E$67,IF(R93=3,'fancy pants code'!$E$68,IF(R93=4,'fancy pants code'!$E$69,IF(R93=5,'fancy pants code'!$E$70,IF(R93=6,'fancy pants code'!$E$71,IF(R93=7,'fancy pants code'!$E$72,IF(R93=8,'fancy pants code'!$E$73,0))))))))</f>
        <v>0</v>
      </c>
      <c r="AJ93" s="168">
        <f>IF(S93=1,'fancy pants code'!$E$66,IF(S93=2,'fancy pants code'!$E$67,IF(S93=3,'fancy pants code'!$E$68,IF(S93=4,'fancy pants code'!$E$69,IF(S93=5,'fancy pants code'!$E$70,IF(S93=6,'fancy pants code'!$E$71,IF(S93=7,'fancy pants code'!$E$72,IF(S93=8,'fancy pants code'!$E$73,0))))))))</f>
        <v>0</v>
      </c>
      <c r="AK93" s="140">
        <f t="shared" si="24"/>
        <v>0</v>
      </c>
    </row>
    <row r="94" spans="1:37" s="127" customFormat="1" x14ac:dyDescent="0.2">
      <c r="A94" s="49">
        <f t="shared" ref="A94:B107" si="25">A21</f>
        <v>17</v>
      </c>
      <c r="B94" s="103" t="str">
        <f t="shared" si="25"/>
        <v>d rider 17</v>
      </c>
      <c r="C94" s="211"/>
      <c r="D94" s="212"/>
      <c r="E94" s="212"/>
      <c r="F94" s="212"/>
      <c r="G94" s="212"/>
      <c r="H94" s="200">
        <f t="shared" si="21"/>
        <v>0</v>
      </c>
      <c r="I94" s="211"/>
      <c r="J94" s="212"/>
      <c r="K94" s="212"/>
      <c r="L94" s="212"/>
      <c r="M94" s="212"/>
      <c r="N94" s="200">
        <f t="shared" si="22"/>
        <v>0</v>
      </c>
      <c r="O94" s="211"/>
      <c r="P94" s="212"/>
      <c r="Q94" s="212"/>
      <c r="R94" s="212"/>
      <c r="S94" s="212"/>
      <c r="T94" s="200">
        <f t="shared" si="23"/>
        <v>0</v>
      </c>
      <c r="U94" s="23"/>
      <c r="V94" s="169">
        <f>IF(C94=1,'fancy pants code'!$E$66,IF(C94=2,'fancy pants code'!$E$67,IF(C94=3,'fancy pants code'!$E$68,IF(C94=4,'fancy pants code'!$E$69,IF(C94=5,'fancy pants code'!$E$70,IF(C94=6,'fancy pants code'!$E$71,IF(C94=7,'fancy pants code'!$E$72,IF(C94=8,'fancy pants code'!$E$73,0))))))))</f>
        <v>0</v>
      </c>
      <c r="W94" s="169">
        <f>IF(D94=1,'fancy pants code'!$E$66,IF(D94=2,'fancy pants code'!$E$67,IF(D94=3,'fancy pants code'!$E$68,IF(D94=4,'fancy pants code'!$E$69,IF(D94=5,'fancy pants code'!$E$70,IF(D94=6,'fancy pants code'!$E$71,IF(D94=7,'fancy pants code'!$E$72,IF(D94=8,'fancy pants code'!$E$73,0))))))))</f>
        <v>0</v>
      </c>
      <c r="X94" s="169">
        <f>IF(E94=1,'fancy pants code'!$E$66,IF(E94=2,'fancy pants code'!$E$67,IF(E94=3,'fancy pants code'!$E$68,IF(E94=4,'fancy pants code'!$E$69,IF(E94=5,'fancy pants code'!$E$70,IF(E94=6,'fancy pants code'!$E$71,IF(E94=7,'fancy pants code'!$E$72,IF(E94=8,'fancy pants code'!$E$73,0))))))))</f>
        <v>0</v>
      </c>
      <c r="Y94" s="169">
        <f>IF(F94=1,'fancy pants code'!$E$66,IF(F94=2,'fancy pants code'!$E$67,IF(F94=3,'fancy pants code'!$E$68,IF(F94=4,'fancy pants code'!$E$69,IF(F94=5,'fancy pants code'!$E$70,IF(F94=6,'fancy pants code'!$E$71,IF(F94=7,'fancy pants code'!$E$72,IF(F94=8,'fancy pants code'!$E$73,0))))))))</f>
        <v>0</v>
      </c>
      <c r="Z94" s="169">
        <f>IF(G94=1,'fancy pants code'!$E$66,IF(G94=2,'fancy pants code'!$E$67,IF(G94=3,'fancy pants code'!$E$68,IF(G94=4,'fancy pants code'!$E$69,IF(G94=5,'fancy pants code'!$E$70,IF(G94=6,'fancy pants code'!$E$71,IF(G94=7,'fancy pants code'!$E$72,IF(G94=8,'fancy pants code'!$E$73,0))))))))</f>
        <v>0</v>
      </c>
      <c r="AA94" s="167">
        <f>IF(I94=1,'fancy pants code'!$E$66,IF(I94=2,'fancy pants code'!$E$67,IF(I94=3,'fancy pants code'!$E$68,IF(I94=4,'fancy pants code'!$E$69,IF(I94=5,'fancy pants code'!$E$70,IF(I94=6,'fancy pants code'!$E$71,IF(I94=7,'fancy pants code'!$E$72,IF(I94=8,'fancy pants code'!$E$73,0))))))))</f>
        <v>0</v>
      </c>
      <c r="AB94" s="167">
        <f>IF(J94=1,'fancy pants code'!$E$66,IF(J94=2,'fancy pants code'!$E$67,IF(J94=3,'fancy pants code'!$E$68,IF(J94=4,'fancy pants code'!$E$69,IF(J94=5,'fancy pants code'!$E$70,IF(J94=6,'fancy pants code'!$E$71,IF(J94=7,'fancy pants code'!$E$72,IF(J94=8,'fancy pants code'!$E$73,0))))))))</f>
        <v>0</v>
      </c>
      <c r="AC94" s="167">
        <f>IF(K94=1,'fancy pants code'!$E$66,IF(K94=2,'fancy pants code'!$E$67,IF(K94=3,'fancy pants code'!$E$68,IF(K94=4,'fancy pants code'!$E$69,IF(K94=5,'fancy pants code'!$E$70,IF(K94=6,'fancy pants code'!$E$71,IF(K94=7,'fancy pants code'!$E$72,IF(K94=8,'fancy pants code'!$E$73,0))))))))</f>
        <v>0</v>
      </c>
      <c r="AD94" s="167">
        <f>IF(L94=1,'fancy pants code'!$E$66,IF(L94=2,'fancy pants code'!$E$67,IF(L94=3,'fancy pants code'!$E$68,IF(L94=4,'fancy pants code'!$E$69,IF(L94=5,'fancy pants code'!$E$70,IF(L94=6,'fancy pants code'!$E$71,IF(L94=7,'fancy pants code'!$E$72,IF(L94=8,'fancy pants code'!$E$73,0))))))))</f>
        <v>0</v>
      </c>
      <c r="AE94" s="167">
        <f>IF(M94=1,'fancy pants code'!$E$66,IF(M94=2,'fancy pants code'!$E$67,IF(M94=3,'fancy pants code'!$E$68,IF(M94=4,'fancy pants code'!$E$69,IF(M94=5,'fancy pants code'!$E$70,IF(M94=6,'fancy pants code'!$E$71,IF(M94=7,'fancy pants code'!$E$72,IF(M94=8,'fancy pants code'!$E$73,0))))))))</f>
        <v>0</v>
      </c>
      <c r="AF94" s="168">
        <f>IF(O94=1,'fancy pants code'!$E$66,IF(O94=2,'fancy pants code'!$E$67,IF(O94=3,'fancy pants code'!$E$68,IF(O94=4,'fancy pants code'!$E$69,IF(O94=5,'fancy pants code'!$E$70,IF(O94=6,'fancy pants code'!$E$71,IF(O94=7,'fancy pants code'!$E$72,IF(O94=8,'fancy pants code'!$E$73,0))))))))</f>
        <v>0</v>
      </c>
      <c r="AG94" s="168">
        <f>IF(P94=1,'fancy pants code'!$E$66,IF(P94=2,'fancy pants code'!$E$67,IF(P94=3,'fancy pants code'!$E$68,IF(P94=4,'fancy pants code'!$E$69,IF(P94=5,'fancy pants code'!$E$70,IF(P94=6,'fancy pants code'!$E$71,IF(P94=7,'fancy pants code'!$E$72,IF(P94=8,'fancy pants code'!$E$73,0))))))))</f>
        <v>0</v>
      </c>
      <c r="AH94" s="168">
        <f>IF(Q94=1,'fancy pants code'!$E$66,IF(Q94=2,'fancy pants code'!$E$67,IF(Q94=3,'fancy pants code'!$E$68,IF(Q94=4,'fancy pants code'!$E$69,IF(Q94=5,'fancy pants code'!$E$70,IF(Q94=6,'fancy pants code'!$E$71,IF(Q94=7,'fancy pants code'!$E$72,IF(Q94=8,'fancy pants code'!$E$73,0))))))))</f>
        <v>0</v>
      </c>
      <c r="AI94" s="168">
        <f>IF(R94=1,'fancy pants code'!$E$66,IF(R94=2,'fancy pants code'!$E$67,IF(R94=3,'fancy pants code'!$E$68,IF(R94=4,'fancy pants code'!$E$69,IF(R94=5,'fancy pants code'!$E$70,IF(R94=6,'fancy pants code'!$E$71,IF(R94=7,'fancy pants code'!$E$72,IF(R94=8,'fancy pants code'!$E$73,0))))))))</f>
        <v>0</v>
      </c>
      <c r="AJ94" s="168">
        <f>IF(S94=1,'fancy pants code'!$E$66,IF(S94=2,'fancy pants code'!$E$67,IF(S94=3,'fancy pants code'!$E$68,IF(S94=4,'fancy pants code'!$E$69,IF(S94=5,'fancy pants code'!$E$70,IF(S94=6,'fancy pants code'!$E$71,IF(S94=7,'fancy pants code'!$E$72,IF(S94=8,'fancy pants code'!$E$73,0))))))))</f>
        <v>0</v>
      </c>
      <c r="AK94" s="140">
        <f t="shared" si="24"/>
        <v>0</v>
      </c>
    </row>
    <row r="95" spans="1:37" s="127" customFormat="1" x14ac:dyDescent="0.2">
      <c r="A95" s="49">
        <f t="shared" si="25"/>
        <v>18</v>
      </c>
      <c r="B95" s="103" t="str">
        <f t="shared" si="25"/>
        <v>d rider 18</v>
      </c>
      <c r="C95" s="211"/>
      <c r="D95" s="212"/>
      <c r="E95" s="212"/>
      <c r="F95" s="212"/>
      <c r="G95" s="212"/>
      <c r="H95" s="200">
        <f t="shared" si="21"/>
        <v>0</v>
      </c>
      <c r="I95" s="211"/>
      <c r="J95" s="212"/>
      <c r="K95" s="212"/>
      <c r="L95" s="212"/>
      <c r="M95" s="212"/>
      <c r="N95" s="200">
        <f t="shared" si="22"/>
        <v>0</v>
      </c>
      <c r="O95" s="211"/>
      <c r="P95" s="212"/>
      <c r="Q95" s="212"/>
      <c r="R95" s="212"/>
      <c r="S95" s="212"/>
      <c r="T95" s="200">
        <f t="shared" si="23"/>
        <v>0</v>
      </c>
      <c r="U95" s="23"/>
      <c r="V95" s="169">
        <f>IF(C95=1,'fancy pants code'!$E$66,IF(C95=2,'fancy pants code'!$E$67,IF(C95=3,'fancy pants code'!$E$68,IF(C95=4,'fancy pants code'!$E$69,IF(C95=5,'fancy pants code'!$E$70,IF(C95=6,'fancy pants code'!$E$71,IF(C95=7,'fancy pants code'!$E$72,IF(C95=8,'fancy pants code'!$E$73,0))))))))</f>
        <v>0</v>
      </c>
      <c r="W95" s="169">
        <f>IF(D95=1,'fancy pants code'!$E$66,IF(D95=2,'fancy pants code'!$E$67,IF(D95=3,'fancy pants code'!$E$68,IF(D95=4,'fancy pants code'!$E$69,IF(D95=5,'fancy pants code'!$E$70,IF(D95=6,'fancy pants code'!$E$71,IF(D95=7,'fancy pants code'!$E$72,IF(D95=8,'fancy pants code'!$E$73,0))))))))</f>
        <v>0</v>
      </c>
      <c r="X95" s="169">
        <f>IF(E95=1,'fancy pants code'!$E$66,IF(E95=2,'fancy pants code'!$E$67,IF(E95=3,'fancy pants code'!$E$68,IF(E95=4,'fancy pants code'!$E$69,IF(E95=5,'fancy pants code'!$E$70,IF(E95=6,'fancy pants code'!$E$71,IF(E95=7,'fancy pants code'!$E$72,IF(E95=8,'fancy pants code'!$E$73,0))))))))</f>
        <v>0</v>
      </c>
      <c r="Y95" s="169">
        <f>IF(F95=1,'fancy pants code'!$E$66,IF(F95=2,'fancy pants code'!$E$67,IF(F95=3,'fancy pants code'!$E$68,IF(F95=4,'fancy pants code'!$E$69,IF(F95=5,'fancy pants code'!$E$70,IF(F95=6,'fancy pants code'!$E$71,IF(F95=7,'fancy pants code'!$E$72,IF(F95=8,'fancy pants code'!$E$73,0))))))))</f>
        <v>0</v>
      </c>
      <c r="Z95" s="169">
        <f>IF(G95=1,'fancy pants code'!$E$66,IF(G95=2,'fancy pants code'!$E$67,IF(G95=3,'fancy pants code'!$E$68,IF(G95=4,'fancy pants code'!$E$69,IF(G95=5,'fancy pants code'!$E$70,IF(G95=6,'fancy pants code'!$E$71,IF(G95=7,'fancy pants code'!$E$72,IF(G95=8,'fancy pants code'!$E$73,0))))))))</f>
        <v>0</v>
      </c>
      <c r="AA95" s="167">
        <f>IF(I95=1,'fancy pants code'!$E$66,IF(I95=2,'fancy pants code'!$E$67,IF(I95=3,'fancy pants code'!$E$68,IF(I95=4,'fancy pants code'!$E$69,IF(I95=5,'fancy pants code'!$E$70,IF(I95=6,'fancy pants code'!$E$71,IF(I95=7,'fancy pants code'!$E$72,IF(I95=8,'fancy pants code'!$E$73,0))))))))</f>
        <v>0</v>
      </c>
      <c r="AB95" s="167">
        <f>IF(J95=1,'fancy pants code'!$E$66,IF(J95=2,'fancy pants code'!$E$67,IF(J95=3,'fancy pants code'!$E$68,IF(J95=4,'fancy pants code'!$E$69,IF(J95=5,'fancy pants code'!$E$70,IF(J95=6,'fancy pants code'!$E$71,IF(J95=7,'fancy pants code'!$E$72,IF(J95=8,'fancy pants code'!$E$73,0))))))))</f>
        <v>0</v>
      </c>
      <c r="AC95" s="167">
        <f>IF(K95=1,'fancy pants code'!$E$66,IF(K95=2,'fancy pants code'!$E$67,IF(K95=3,'fancy pants code'!$E$68,IF(K95=4,'fancy pants code'!$E$69,IF(K95=5,'fancy pants code'!$E$70,IF(K95=6,'fancy pants code'!$E$71,IF(K95=7,'fancy pants code'!$E$72,IF(K95=8,'fancy pants code'!$E$73,0))))))))</f>
        <v>0</v>
      </c>
      <c r="AD95" s="167">
        <f>IF(L95=1,'fancy pants code'!$E$66,IF(L95=2,'fancy pants code'!$E$67,IF(L95=3,'fancy pants code'!$E$68,IF(L95=4,'fancy pants code'!$E$69,IF(L95=5,'fancy pants code'!$E$70,IF(L95=6,'fancy pants code'!$E$71,IF(L95=7,'fancy pants code'!$E$72,IF(L95=8,'fancy pants code'!$E$73,0))))))))</f>
        <v>0</v>
      </c>
      <c r="AE95" s="167">
        <f>IF(M95=1,'fancy pants code'!$E$66,IF(M95=2,'fancy pants code'!$E$67,IF(M95=3,'fancy pants code'!$E$68,IF(M95=4,'fancy pants code'!$E$69,IF(M95=5,'fancy pants code'!$E$70,IF(M95=6,'fancy pants code'!$E$71,IF(M95=7,'fancy pants code'!$E$72,IF(M95=8,'fancy pants code'!$E$73,0))))))))</f>
        <v>0</v>
      </c>
      <c r="AF95" s="168">
        <f>IF(O95=1,'fancy pants code'!$E$66,IF(O95=2,'fancy pants code'!$E$67,IF(O95=3,'fancy pants code'!$E$68,IF(O95=4,'fancy pants code'!$E$69,IF(O95=5,'fancy pants code'!$E$70,IF(O95=6,'fancy pants code'!$E$71,IF(O95=7,'fancy pants code'!$E$72,IF(O95=8,'fancy pants code'!$E$73,0))))))))</f>
        <v>0</v>
      </c>
      <c r="AG95" s="168">
        <f>IF(P95=1,'fancy pants code'!$E$66,IF(P95=2,'fancy pants code'!$E$67,IF(P95=3,'fancy pants code'!$E$68,IF(P95=4,'fancy pants code'!$E$69,IF(P95=5,'fancy pants code'!$E$70,IF(P95=6,'fancy pants code'!$E$71,IF(P95=7,'fancy pants code'!$E$72,IF(P95=8,'fancy pants code'!$E$73,0))))))))</f>
        <v>0</v>
      </c>
      <c r="AH95" s="168">
        <f>IF(Q95=1,'fancy pants code'!$E$66,IF(Q95=2,'fancy pants code'!$E$67,IF(Q95=3,'fancy pants code'!$E$68,IF(Q95=4,'fancy pants code'!$E$69,IF(Q95=5,'fancy pants code'!$E$70,IF(Q95=6,'fancy pants code'!$E$71,IF(Q95=7,'fancy pants code'!$E$72,IF(Q95=8,'fancy pants code'!$E$73,0))))))))</f>
        <v>0</v>
      </c>
      <c r="AI95" s="168">
        <f>IF(R95=1,'fancy pants code'!$E$66,IF(R95=2,'fancy pants code'!$E$67,IF(R95=3,'fancy pants code'!$E$68,IF(R95=4,'fancy pants code'!$E$69,IF(R95=5,'fancy pants code'!$E$70,IF(R95=6,'fancy pants code'!$E$71,IF(R95=7,'fancy pants code'!$E$72,IF(R95=8,'fancy pants code'!$E$73,0))))))))</f>
        <v>0</v>
      </c>
      <c r="AJ95" s="168">
        <f>IF(S95=1,'fancy pants code'!$E$66,IF(S95=2,'fancy pants code'!$E$67,IF(S95=3,'fancy pants code'!$E$68,IF(S95=4,'fancy pants code'!$E$69,IF(S95=5,'fancy pants code'!$E$70,IF(S95=6,'fancy pants code'!$E$71,IF(S95=7,'fancy pants code'!$E$72,IF(S95=8,'fancy pants code'!$E$73,0))))))))</f>
        <v>0</v>
      </c>
      <c r="AK95" s="140">
        <f t="shared" si="24"/>
        <v>0</v>
      </c>
    </row>
    <row r="96" spans="1:37" s="127" customFormat="1" x14ac:dyDescent="0.2">
      <c r="A96" s="49">
        <f t="shared" si="25"/>
        <v>19</v>
      </c>
      <c r="B96" s="103" t="str">
        <f t="shared" si="25"/>
        <v>d rider 19</v>
      </c>
      <c r="C96" s="211"/>
      <c r="D96" s="212"/>
      <c r="E96" s="212"/>
      <c r="F96" s="212"/>
      <c r="G96" s="212"/>
      <c r="H96" s="200">
        <f t="shared" si="21"/>
        <v>0</v>
      </c>
      <c r="I96" s="211"/>
      <c r="J96" s="212"/>
      <c r="K96" s="212"/>
      <c r="L96" s="212"/>
      <c r="M96" s="212"/>
      <c r="N96" s="200">
        <f t="shared" si="22"/>
        <v>0</v>
      </c>
      <c r="O96" s="211"/>
      <c r="P96" s="212"/>
      <c r="Q96" s="212"/>
      <c r="R96" s="212"/>
      <c r="S96" s="212"/>
      <c r="T96" s="200">
        <f t="shared" si="23"/>
        <v>0</v>
      </c>
      <c r="U96" s="23"/>
      <c r="V96" s="169">
        <f>IF(C96=1,'fancy pants code'!$E$66,IF(C96=2,'fancy pants code'!$E$67,IF(C96=3,'fancy pants code'!$E$68,IF(C96=4,'fancy pants code'!$E$69,IF(C96=5,'fancy pants code'!$E$70,IF(C96=6,'fancy pants code'!$E$71,IF(C96=7,'fancy pants code'!$E$72,IF(C96=8,'fancy pants code'!$E$73,0))))))))</f>
        <v>0</v>
      </c>
      <c r="W96" s="169">
        <f>IF(D96=1,'fancy pants code'!$E$66,IF(D96=2,'fancy pants code'!$E$67,IF(D96=3,'fancy pants code'!$E$68,IF(D96=4,'fancy pants code'!$E$69,IF(D96=5,'fancy pants code'!$E$70,IF(D96=6,'fancy pants code'!$E$71,IF(D96=7,'fancy pants code'!$E$72,IF(D96=8,'fancy pants code'!$E$73,0))))))))</f>
        <v>0</v>
      </c>
      <c r="X96" s="169">
        <f>IF(E96=1,'fancy pants code'!$E$66,IF(E96=2,'fancy pants code'!$E$67,IF(E96=3,'fancy pants code'!$E$68,IF(E96=4,'fancy pants code'!$E$69,IF(E96=5,'fancy pants code'!$E$70,IF(E96=6,'fancy pants code'!$E$71,IF(E96=7,'fancy pants code'!$E$72,IF(E96=8,'fancy pants code'!$E$73,0))))))))</f>
        <v>0</v>
      </c>
      <c r="Y96" s="169">
        <f>IF(F96=1,'fancy pants code'!$E$66,IF(F96=2,'fancy pants code'!$E$67,IF(F96=3,'fancy pants code'!$E$68,IF(F96=4,'fancy pants code'!$E$69,IF(F96=5,'fancy pants code'!$E$70,IF(F96=6,'fancy pants code'!$E$71,IF(F96=7,'fancy pants code'!$E$72,IF(F96=8,'fancy pants code'!$E$73,0))))))))</f>
        <v>0</v>
      </c>
      <c r="Z96" s="169">
        <f>IF(G96=1,'fancy pants code'!$E$66,IF(G96=2,'fancy pants code'!$E$67,IF(G96=3,'fancy pants code'!$E$68,IF(G96=4,'fancy pants code'!$E$69,IF(G96=5,'fancy pants code'!$E$70,IF(G96=6,'fancy pants code'!$E$71,IF(G96=7,'fancy pants code'!$E$72,IF(G96=8,'fancy pants code'!$E$73,0))))))))</f>
        <v>0</v>
      </c>
      <c r="AA96" s="167">
        <f>IF(I96=1,'fancy pants code'!$E$66,IF(I96=2,'fancy pants code'!$E$67,IF(I96=3,'fancy pants code'!$E$68,IF(I96=4,'fancy pants code'!$E$69,IF(I96=5,'fancy pants code'!$E$70,IF(I96=6,'fancy pants code'!$E$71,IF(I96=7,'fancy pants code'!$E$72,IF(I96=8,'fancy pants code'!$E$73,0))))))))</f>
        <v>0</v>
      </c>
      <c r="AB96" s="167">
        <f>IF(J96=1,'fancy pants code'!$E$66,IF(J96=2,'fancy pants code'!$E$67,IF(J96=3,'fancy pants code'!$E$68,IF(J96=4,'fancy pants code'!$E$69,IF(J96=5,'fancy pants code'!$E$70,IF(J96=6,'fancy pants code'!$E$71,IF(J96=7,'fancy pants code'!$E$72,IF(J96=8,'fancy pants code'!$E$73,0))))))))</f>
        <v>0</v>
      </c>
      <c r="AC96" s="167">
        <f>IF(K96=1,'fancy pants code'!$E$66,IF(K96=2,'fancy pants code'!$E$67,IF(K96=3,'fancy pants code'!$E$68,IF(K96=4,'fancy pants code'!$E$69,IF(K96=5,'fancy pants code'!$E$70,IF(K96=6,'fancy pants code'!$E$71,IF(K96=7,'fancy pants code'!$E$72,IF(K96=8,'fancy pants code'!$E$73,0))))))))</f>
        <v>0</v>
      </c>
      <c r="AD96" s="167">
        <f>IF(L96=1,'fancy pants code'!$E$66,IF(L96=2,'fancy pants code'!$E$67,IF(L96=3,'fancy pants code'!$E$68,IF(L96=4,'fancy pants code'!$E$69,IF(L96=5,'fancy pants code'!$E$70,IF(L96=6,'fancy pants code'!$E$71,IF(L96=7,'fancy pants code'!$E$72,IF(L96=8,'fancy pants code'!$E$73,0))))))))</f>
        <v>0</v>
      </c>
      <c r="AE96" s="167">
        <f>IF(M96=1,'fancy pants code'!$E$66,IF(M96=2,'fancy pants code'!$E$67,IF(M96=3,'fancy pants code'!$E$68,IF(M96=4,'fancy pants code'!$E$69,IF(M96=5,'fancy pants code'!$E$70,IF(M96=6,'fancy pants code'!$E$71,IF(M96=7,'fancy pants code'!$E$72,IF(M96=8,'fancy pants code'!$E$73,0))))))))</f>
        <v>0</v>
      </c>
      <c r="AF96" s="168">
        <f>IF(O96=1,'fancy pants code'!$E$66,IF(O96=2,'fancy pants code'!$E$67,IF(O96=3,'fancy pants code'!$E$68,IF(O96=4,'fancy pants code'!$E$69,IF(O96=5,'fancy pants code'!$E$70,IF(O96=6,'fancy pants code'!$E$71,IF(O96=7,'fancy pants code'!$E$72,IF(O96=8,'fancy pants code'!$E$73,0))))))))</f>
        <v>0</v>
      </c>
      <c r="AG96" s="168">
        <f>IF(P96=1,'fancy pants code'!$E$66,IF(P96=2,'fancy pants code'!$E$67,IF(P96=3,'fancy pants code'!$E$68,IF(P96=4,'fancy pants code'!$E$69,IF(P96=5,'fancy pants code'!$E$70,IF(P96=6,'fancy pants code'!$E$71,IF(P96=7,'fancy pants code'!$E$72,IF(P96=8,'fancy pants code'!$E$73,0))))))))</f>
        <v>0</v>
      </c>
      <c r="AH96" s="168">
        <f>IF(Q96=1,'fancy pants code'!$E$66,IF(Q96=2,'fancy pants code'!$E$67,IF(Q96=3,'fancy pants code'!$E$68,IF(Q96=4,'fancy pants code'!$E$69,IF(Q96=5,'fancy pants code'!$E$70,IF(Q96=6,'fancy pants code'!$E$71,IF(Q96=7,'fancy pants code'!$E$72,IF(Q96=8,'fancy pants code'!$E$73,0))))))))</f>
        <v>0</v>
      </c>
      <c r="AI96" s="168">
        <f>IF(R96=1,'fancy pants code'!$E$66,IF(R96=2,'fancy pants code'!$E$67,IF(R96=3,'fancy pants code'!$E$68,IF(R96=4,'fancy pants code'!$E$69,IF(R96=5,'fancy pants code'!$E$70,IF(R96=6,'fancy pants code'!$E$71,IF(R96=7,'fancy pants code'!$E$72,IF(R96=8,'fancy pants code'!$E$73,0))))))))</f>
        <v>0</v>
      </c>
      <c r="AJ96" s="168">
        <f>IF(S96=1,'fancy pants code'!$E$66,IF(S96=2,'fancy pants code'!$E$67,IF(S96=3,'fancy pants code'!$E$68,IF(S96=4,'fancy pants code'!$E$69,IF(S96=5,'fancy pants code'!$E$70,IF(S96=6,'fancy pants code'!$E$71,IF(S96=7,'fancy pants code'!$E$72,IF(S96=8,'fancy pants code'!$E$73,0))))))))</f>
        <v>0</v>
      </c>
      <c r="AK96" s="140">
        <f t="shared" si="24"/>
        <v>0</v>
      </c>
    </row>
    <row r="97" spans="1:37" s="127" customFormat="1" x14ac:dyDescent="0.2">
      <c r="A97" s="49">
        <f t="shared" si="25"/>
        <v>20</v>
      </c>
      <c r="B97" s="103" t="str">
        <f t="shared" si="25"/>
        <v>d rider 20</v>
      </c>
      <c r="C97" s="211"/>
      <c r="D97" s="212"/>
      <c r="E97" s="212"/>
      <c r="F97" s="212"/>
      <c r="G97" s="212"/>
      <c r="H97" s="200">
        <f t="shared" si="21"/>
        <v>0</v>
      </c>
      <c r="I97" s="211"/>
      <c r="J97" s="212"/>
      <c r="K97" s="212"/>
      <c r="L97" s="212"/>
      <c r="M97" s="212"/>
      <c r="N97" s="200">
        <f t="shared" si="22"/>
        <v>0</v>
      </c>
      <c r="O97" s="211"/>
      <c r="P97" s="212"/>
      <c r="Q97" s="212"/>
      <c r="R97" s="212"/>
      <c r="S97" s="212"/>
      <c r="T97" s="200">
        <f t="shared" si="23"/>
        <v>0</v>
      </c>
      <c r="U97" s="23"/>
      <c r="V97" s="169">
        <f>IF(C97=1,'fancy pants code'!$E$66,IF(C97=2,'fancy pants code'!$E$67,IF(C97=3,'fancy pants code'!$E$68,IF(C97=4,'fancy pants code'!$E$69,IF(C97=5,'fancy pants code'!$E$70,IF(C97=6,'fancy pants code'!$E$71,IF(C97=7,'fancy pants code'!$E$72,IF(C97=8,'fancy pants code'!$E$73,0))))))))</f>
        <v>0</v>
      </c>
      <c r="W97" s="169">
        <f>IF(D97=1,'fancy pants code'!$E$66,IF(D97=2,'fancy pants code'!$E$67,IF(D97=3,'fancy pants code'!$E$68,IF(D97=4,'fancy pants code'!$E$69,IF(D97=5,'fancy pants code'!$E$70,IF(D97=6,'fancy pants code'!$E$71,IF(D97=7,'fancy pants code'!$E$72,IF(D97=8,'fancy pants code'!$E$73,0))))))))</f>
        <v>0</v>
      </c>
      <c r="X97" s="169">
        <f>IF(E97=1,'fancy pants code'!$E$66,IF(E97=2,'fancy pants code'!$E$67,IF(E97=3,'fancy pants code'!$E$68,IF(E97=4,'fancy pants code'!$E$69,IF(E97=5,'fancy pants code'!$E$70,IF(E97=6,'fancy pants code'!$E$71,IF(E97=7,'fancy pants code'!$E$72,IF(E97=8,'fancy pants code'!$E$73,0))))))))</f>
        <v>0</v>
      </c>
      <c r="Y97" s="169">
        <f>IF(F97=1,'fancy pants code'!$E$66,IF(F97=2,'fancy pants code'!$E$67,IF(F97=3,'fancy pants code'!$E$68,IF(F97=4,'fancy pants code'!$E$69,IF(F97=5,'fancy pants code'!$E$70,IF(F97=6,'fancy pants code'!$E$71,IF(F97=7,'fancy pants code'!$E$72,IF(F97=8,'fancy pants code'!$E$73,0))))))))</f>
        <v>0</v>
      </c>
      <c r="Z97" s="169">
        <f>IF(G97=1,'fancy pants code'!$E$66,IF(G97=2,'fancy pants code'!$E$67,IF(G97=3,'fancy pants code'!$E$68,IF(G97=4,'fancy pants code'!$E$69,IF(G97=5,'fancy pants code'!$E$70,IF(G97=6,'fancy pants code'!$E$71,IF(G97=7,'fancy pants code'!$E$72,IF(G97=8,'fancy pants code'!$E$73,0))))))))</f>
        <v>0</v>
      </c>
      <c r="AA97" s="167">
        <f>IF(I97=1,'fancy pants code'!$E$66,IF(I97=2,'fancy pants code'!$E$67,IF(I97=3,'fancy pants code'!$E$68,IF(I97=4,'fancy pants code'!$E$69,IF(I97=5,'fancy pants code'!$E$70,IF(I97=6,'fancy pants code'!$E$71,IF(I97=7,'fancy pants code'!$E$72,IF(I97=8,'fancy pants code'!$E$73,0))))))))</f>
        <v>0</v>
      </c>
      <c r="AB97" s="167">
        <f>IF(J97=1,'fancy pants code'!$E$66,IF(J97=2,'fancy pants code'!$E$67,IF(J97=3,'fancy pants code'!$E$68,IF(J97=4,'fancy pants code'!$E$69,IF(J97=5,'fancy pants code'!$E$70,IF(J97=6,'fancy pants code'!$E$71,IF(J97=7,'fancy pants code'!$E$72,IF(J97=8,'fancy pants code'!$E$73,0))))))))</f>
        <v>0</v>
      </c>
      <c r="AC97" s="167">
        <f>IF(K97=1,'fancy pants code'!$E$66,IF(K97=2,'fancy pants code'!$E$67,IF(K97=3,'fancy pants code'!$E$68,IF(K97=4,'fancy pants code'!$E$69,IF(K97=5,'fancy pants code'!$E$70,IF(K97=6,'fancy pants code'!$E$71,IF(K97=7,'fancy pants code'!$E$72,IF(K97=8,'fancy pants code'!$E$73,0))))))))</f>
        <v>0</v>
      </c>
      <c r="AD97" s="167">
        <f>IF(L97=1,'fancy pants code'!$E$66,IF(L97=2,'fancy pants code'!$E$67,IF(L97=3,'fancy pants code'!$E$68,IF(L97=4,'fancy pants code'!$E$69,IF(L97=5,'fancy pants code'!$E$70,IF(L97=6,'fancy pants code'!$E$71,IF(L97=7,'fancy pants code'!$E$72,IF(L97=8,'fancy pants code'!$E$73,0))))))))</f>
        <v>0</v>
      </c>
      <c r="AE97" s="167">
        <f>IF(M97=1,'fancy pants code'!$E$66,IF(M97=2,'fancy pants code'!$E$67,IF(M97=3,'fancy pants code'!$E$68,IF(M97=4,'fancy pants code'!$E$69,IF(M97=5,'fancy pants code'!$E$70,IF(M97=6,'fancy pants code'!$E$71,IF(M97=7,'fancy pants code'!$E$72,IF(M97=8,'fancy pants code'!$E$73,0))))))))</f>
        <v>0</v>
      </c>
      <c r="AF97" s="168">
        <f>IF(O97=1,'fancy pants code'!$E$66,IF(O97=2,'fancy pants code'!$E$67,IF(O97=3,'fancy pants code'!$E$68,IF(O97=4,'fancy pants code'!$E$69,IF(O97=5,'fancy pants code'!$E$70,IF(O97=6,'fancy pants code'!$E$71,IF(O97=7,'fancy pants code'!$E$72,IF(O97=8,'fancy pants code'!$E$73,0))))))))</f>
        <v>0</v>
      </c>
      <c r="AG97" s="168">
        <f>IF(P97=1,'fancy pants code'!$E$66,IF(P97=2,'fancy pants code'!$E$67,IF(P97=3,'fancy pants code'!$E$68,IF(P97=4,'fancy pants code'!$E$69,IF(P97=5,'fancy pants code'!$E$70,IF(P97=6,'fancy pants code'!$E$71,IF(P97=7,'fancy pants code'!$E$72,IF(P97=8,'fancy pants code'!$E$73,0))))))))</f>
        <v>0</v>
      </c>
      <c r="AH97" s="168">
        <f>IF(Q97=1,'fancy pants code'!$E$66,IF(Q97=2,'fancy pants code'!$E$67,IF(Q97=3,'fancy pants code'!$E$68,IF(Q97=4,'fancy pants code'!$E$69,IF(Q97=5,'fancy pants code'!$E$70,IF(Q97=6,'fancy pants code'!$E$71,IF(Q97=7,'fancy pants code'!$E$72,IF(Q97=8,'fancy pants code'!$E$73,0))))))))</f>
        <v>0</v>
      </c>
      <c r="AI97" s="168">
        <f>IF(R97=1,'fancy pants code'!$E$66,IF(R97=2,'fancy pants code'!$E$67,IF(R97=3,'fancy pants code'!$E$68,IF(R97=4,'fancy pants code'!$E$69,IF(R97=5,'fancy pants code'!$E$70,IF(R97=6,'fancy pants code'!$E$71,IF(R97=7,'fancy pants code'!$E$72,IF(R97=8,'fancy pants code'!$E$73,0))))))))</f>
        <v>0</v>
      </c>
      <c r="AJ97" s="168">
        <f>IF(S97=1,'fancy pants code'!$E$66,IF(S97=2,'fancy pants code'!$E$67,IF(S97=3,'fancy pants code'!$E$68,IF(S97=4,'fancy pants code'!$E$69,IF(S97=5,'fancy pants code'!$E$70,IF(S97=6,'fancy pants code'!$E$71,IF(S97=7,'fancy pants code'!$E$72,IF(S97=8,'fancy pants code'!$E$73,0))))))))</f>
        <v>0</v>
      </c>
      <c r="AK97" s="140">
        <f t="shared" si="24"/>
        <v>0</v>
      </c>
    </row>
    <row r="98" spans="1:37" s="127" customFormat="1" x14ac:dyDescent="0.2">
      <c r="A98" s="49">
        <f t="shared" si="25"/>
        <v>21</v>
      </c>
      <c r="B98" s="103" t="str">
        <f t="shared" si="25"/>
        <v>d rider 21</v>
      </c>
      <c r="C98" s="211"/>
      <c r="D98" s="212"/>
      <c r="E98" s="212"/>
      <c r="F98" s="212"/>
      <c r="G98" s="212"/>
      <c r="H98" s="200">
        <f t="shared" si="21"/>
        <v>0</v>
      </c>
      <c r="I98" s="211"/>
      <c r="J98" s="212"/>
      <c r="K98" s="212"/>
      <c r="L98" s="212"/>
      <c r="M98" s="212"/>
      <c r="N98" s="200">
        <f t="shared" si="22"/>
        <v>0</v>
      </c>
      <c r="O98" s="211"/>
      <c r="P98" s="212"/>
      <c r="Q98" s="212"/>
      <c r="R98" s="212"/>
      <c r="S98" s="212"/>
      <c r="T98" s="200">
        <f t="shared" si="23"/>
        <v>0</v>
      </c>
      <c r="U98" s="23"/>
      <c r="V98" s="169">
        <f>IF(C98=1,'fancy pants code'!$E$66,IF(C98=2,'fancy pants code'!$E$67,IF(C98=3,'fancy pants code'!$E$68,IF(C98=4,'fancy pants code'!$E$69,IF(C98=5,'fancy pants code'!$E$70,IF(C98=6,'fancy pants code'!$E$71,IF(C98=7,'fancy pants code'!$E$72,IF(C98=8,'fancy pants code'!$E$73,0))))))))</f>
        <v>0</v>
      </c>
      <c r="W98" s="169">
        <f>IF(D98=1,'fancy pants code'!$E$66,IF(D98=2,'fancy pants code'!$E$67,IF(D98=3,'fancy pants code'!$E$68,IF(D98=4,'fancy pants code'!$E$69,IF(D98=5,'fancy pants code'!$E$70,IF(D98=6,'fancy pants code'!$E$71,IF(D98=7,'fancy pants code'!$E$72,IF(D98=8,'fancy pants code'!$E$73,0))))))))</f>
        <v>0</v>
      </c>
      <c r="X98" s="169">
        <f>IF(E98=1,'fancy pants code'!$E$66,IF(E98=2,'fancy pants code'!$E$67,IF(E98=3,'fancy pants code'!$E$68,IF(E98=4,'fancy pants code'!$E$69,IF(E98=5,'fancy pants code'!$E$70,IF(E98=6,'fancy pants code'!$E$71,IF(E98=7,'fancy pants code'!$E$72,IF(E98=8,'fancy pants code'!$E$73,0))))))))</f>
        <v>0</v>
      </c>
      <c r="Y98" s="169">
        <f>IF(F98=1,'fancy pants code'!$E$66,IF(F98=2,'fancy pants code'!$E$67,IF(F98=3,'fancy pants code'!$E$68,IF(F98=4,'fancy pants code'!$E$69,IF(F98=5,'fancy pants code'!$E$70,IF(F98=6,'fancy pants code'!$E$71,IF(F98=7,'fancy pants code'!$E$72,IF(F98=8,'fancy pants code'!$E$73,0))))))))</f>
        <v>0</v>
      </c>
      <c r="Z98" s="169">
        <f>IF(G98=1,'fancy pants code'!$E$66,IF(G98=2,'fancy pants code'!$E$67,IF(G98=3,'fancy pants code'!$E$68,IF(G98=4,'fancy pants code'!$E$69,IF(G98=5,'fancy pants code'!$E$70,IF(G98=6,'fancy pants code'!$E$71,IF(G98=7,'fancy pants code'!$E$72,IF(G98=8,'fancy pants code'!$E$73,0))))))))</f>
        <v>0</v>
      </c>
      <c r="AA98" s="167">
        <f>IF(I98=1,'fancy pants code'!$E$66,IF(I98=2,'fancy pants code'!$E$67,IF(I98=3,'fancy pants code'!$E$68,IF(I98=4,'fancy pants code'!$E$69,IF(I98=5,'fancy pants code'!$E$70,IF(I98=6,'fancy pants code'!$E$71,IF(I98=7,'fancy pants code'!$E$72,IF(I98=8,'fancy pants code'!$E$73,0))))))))</f>
        <v>0</v>
      </c>
      <c r="AB98" s="167">
        <f>IF(J98=1,'fancy pants code'!$E$66,IF(J98=2,'fancy pants code'!$E$67,IF(J98=3,'fancy pants code'!$E$68,IF(J98=4,'fancy pants code'!$E$69,IF(J98=5,'fancy pants code'!$E$70,IF(J98=6,'fancy pants code'!$E$71,IF(J98=7,'fancy pants code'!$E$72,IF(J98=8,'fancy pants code'!$E$73,0))))))))</f>
        <v>0</v>
      </c>
      <c r="AC98" s="167">
        <f>IF(K98=1,'fancy pants code'!$E$66,IF(K98=2,'fancy pants code'!$E$67,IF(K98=3,'fancy pants code'!$E$68,IF(K98=4,'fancy pants code'!$E$69,IF(K98=5,'fancy pants code'!$E$70,IF(K98=6,'fancy pants code'!$E$71,IF(K98=7,'fancy pants code'!$E$72,IF(K98=8,'fancy pants code'!$E$73,0))))))))</f>
        <v>0</v>
      </c>
      <c r="AD98" s="167">
        <f>IF(L98=1,'fancy pants code'!$E$66,IF(L98=2,'fancy pants code'!$E$67,IF(L98=3,'fancy pants code'!$E$68,IF(L98=4,'fancy pants code'!$E$69,IF(L98=5,'fancy pants code'!$E$70,IF(L98=6,'fancy pants code'!$E$71,IF(L98=7,'fancy pants code'!$E$72,IF(L98=8,'fancy pants code'!$E$73,0))))))))</f>
        <v>0</v>
      </c>
      <c r="AE98" s="167">
        <f>IF(M98=1,'fancy pants code'!$E$66,IF(M98=2,'fancy pants code'!$E$67,IF(M98=3,'fancy pants code'!$E$68,IF(M98=4,'fancy pants code'!$E$69,IF(M98=5,'fancy pants code'!$E$70,IF(M98=6,'fancy pants code'!$E$71,IF(M98=7,'fancy pants code'!$E$72,IF(M98=8,'fancy pants code'!$E$73,0))))))))</f>
        <v>0</v>
      </c>
      <c r="AF98" s="168">
        <f>IF(O98=1,'fancy pants code'!$E$66,IF(O98=2,'fancy pants code'!$E$67,IF(O98=3,'fancy pants code'!$E$68,IF(O98=4,'fancy pants code'!$E$69,IF(O98=5,'fancy pants code'!$E$70,IF(O98=6,'fancy pants code'!$E$71,IF(O98=7,'fancy pants code'!$E$72,IF(O98=8,'fancy pants code'!$E$73,0))))))))</f>
        <v>0</v>
      </c>
      <c r="AG98" s="168">
        <f>IF(P98=1,'fancy pants code'!$E$66,IF(P98=2,'fancy pants code'!$E$67,IF(P98=3,'fancy pants code'!$E$68,IF(P98=4,'fancy pants code'!$E$69,IF(P98=5,'fancy pants code'!$E$70,IF(P98=6,'fancy pants code'!$E$71,IF(P98=7,'fancy pants code'!$E$72,IF(P98=8,'fancy pants code'!$E$73,0))))))))</f>
        <v>0</v>
      </c>
      <c r="AH98" s="168">
        <f>IF(Q98=1,'fancy pants code'!$E$66,IF(Q98=2,'fancy pants code'!$E$67,IF(Q98=3,'fancy pants code'!$E$68,IF(Q98=4,'fancy pants code'!$E$69,IF(Q98=5,'fancy pants code'!$E$70,IF(Q98=6,'fancy pants code'!$E$71,IF(Q98=7,'fancy pants code'!$E$72,IF(Q98=8,'fancy pants code'!$E$73,0))))))))</f>
        <v>0</v>
      </c>
      <c r="AI98" s="168">
        <f>IF(R98=1,'fancy pants code'!$E$66,IF(R98=2,'fancy pants code'!$E$67,IF(R98=3,'fancy pants code'!$E$68,IF(R98=4,'fancy pants code'!$E$69,IF(R98=5,'fancy pants code'!$E$70,IF(R98=6,'fancy pants code'!$E$71,IF(R98=7,'fancy pants code'!$E$72,IF(R98=8,'fancy pants code'!$E$73,0))))))))</f>
        <v>0</v>
      </c>
      <c r="AJ98" s="168">
        <f>IF(S98=1,'fancy pants code'!$E$66,IF(S98=2,'fancy pants code'!$E$67,IF(S98=3,'fancy pants code'!$E$68,IF(S98=4,'fancy pants code'!$E$69,IF(S98=5,'fancy pants code'!$E$70,IF(S98=6,'fancy pants code'!$E$71,IF(S98=7,'fancy pants code'!$E$72,IF(S98=8,'fancy pants code'!$E$73,0))))))))</f>
        <v>0</v>
      </c>
      <c r="AK98" s="140">
        <f t="shared" si="24"/>
        <v>0</v>
      </c>
    </row>
    <row r="99" spans="1:37" s="127" customFormat="1" x14ac:dyDescent="0.2">
      <c r="A99" s="49">
        <f t="shared" si="25"/>
        <v>22</v>
      </c>
      <c r="B99" s="103" t="str">
        <f t="shared" si="25"/>
        <v>d rider 22</v>
      </c>
      <c r="C99" s="211"/>
      <c r="D99" s="212"/>
      <c r="E99" s="212"/>
      <c r="F99" s="212"/>
      <c r="G99" s="212"/>
      <c r="H99" s="200">
        <f t="shared" si="21"/>
        <v>0</v>
      </c>
      <c r="I99" s="211"/>
      <c r="J99" s="212"/>
      <c r="K99" s="212"/>
      <c r="L99" s="212"/>
      <c r="M99" s="212"/>
      <c r="N99" s="200">
        <f t="shared" si="22"/>
        <v>0</v>
      </c>
      <c r="O99" s="211"/>
      <c r="P99" s="212"/>
      <c r="Q99" s="212"/>
      <c r="R99" s="212"/>
      <c r="S99" s="212"/>
      <c r="T99" s="200">
        <f t="shared" si="23"/>
        <v>0</v>
      </c>
      <c r="U99" s="23"/>
      <c r="V99" s="169">
        <f>IF(C99=1,'fancy pants code'!$E$66,IF(C99=2,'fancy pants code'!$E$67,IF(C99=3,'fancy pants code'!$E$68,IF(C99=4,'fancy pants code'!$E$69,IF(C99=5,'fancy pants code'!$E$70,IF(C99=6,'fancy pants code'!$E$71,IF(C99=7,'fancy pants code'!$E$72,IF(C99=8,'fancy pants code'!$E$73,0))))))))</f>
        <v>0</v>
      </c>
      <c r="W99" s="169">
        <f>IF(D99=1,'fancy pants code'!$E$66,IF(D99=2,'fancy pants code'!$E$67,IF(D99=3,'fancy pants code'!$E$68,IF(D99=4,'fancy pants code'!$E$69,IF(D99=5,'fancy pants code'!$E$70,IF(D99=6,'fancy pants code'!$E$71,IF(D99=7,'fancy pants code'!$E$72,IF(D99=8,'fancy pants code'!$E$73,0))))))))</f>
        <v>0</v>
      </c>
      <c r="X99" s="169">
        <f>IF(E99=1,'fancy pants code'!$E$66,IF(E99=2,'fancy pants code'!$E$67,IF(E99=3,'fancy pants code'!$E$68,IF(E99=4,'fancy pants code'!$E$69,IF(E99=5,'fancy pants code'!$E$70,IF(E99=6,'fancy pants code'!$E$71,IF(E99=7,'fancy pants code'!$E$72,IF(E99=8,'fancy pants code'!$E$73,0))))))))</f>
        <v>0</v>
      </c>
      <c r="Y99" s="169">
        <f>IF(F99=1,'fancy pants code'!$E$66,IF(F99=2,'fancy pants code'!$E$67,IF(F99=3,'fancy pants code'!$E$68,IF(F99=4,'fancy pants code'!$E$69,IF(F99=5,'fancy pants code'!$E$70,IF(F99=6,'fancy pants code'!$E$71,IF(F99=7,'fancy pants code'!$E$72,IF(F99=8,'fancy pants code'!$E$73,0))))))))</f>
        <v>0</v>
      </c>
      <c r="Z99" s="169">
        <f>IF(G99=1,'fancy pants code'!$E$66,IF(G99=2,'fancy pants code'!$E$67,IF(G99=3,'fancy pants code'!$E$68,IF(G99=4,'fancy pants code'!$E$69,IF(G99=5,'fancy pants code'!$E$70,IF(G99=6,'fancy pants code'!$E$71,IF(G99=7,'fancy pants code'!$E$72,IF(G99=8,'fancy pants code'!$E$73,0))))))))</f>
        <v>0</v>
      </c>
      <c r="AA99" s="167">
        <f>IF(I99=1,'fancy pants code'!$E$66,IF(I99=2,'fancy pants code'!$E$67,IF(I99=3,'fancy pants code'!$E$68,IF(I99=4,'fancy pants code'!$E$69,IF(I99=5,'fancy pants code'!$E$70,IF(I99=6,'fancy pants code'!$E$71,IF(I99=7,'fancy pants code'!$E$72,IF(I99=8,'fancy pants code'!$E$73,0))))))))</f>
        <v>0</v>
      </c>
      <c r="AB99" s="167">
        <f>IF(J99=1,'fancy pants code'!$E$66,IF(J99=2,'fancy pants code'!$E$67,IF(J99=3,'fancy pants code'!$E$68,IF(J99=4,'fancy pants code'!$E$69,IF(J99=5,'fancy pants code'!$E$70,IF(J99=6,'fancy pants code'!$E$71,IF(J99=7,'fancy pants code'!$E$72,IF(J99=8,'fancy pants code'!$E$73,0))))))))</f>
        <v>0</v>
      </c>
      <c r="AC99" s="167">
        <f>IF(K99=1,'fancy pants code'!$E$66,IF(K99=2,'fancy pants code'!$E$67,IF(K99=3,'fancy pants code'!$E$68,IF(K99=4,'fancy pants code'!$E$69,IF(K99=5,'fancy pants code'!$E$70,IF(K99=6,'fancy pants code'!$E$71,IF(K99=7,'fancy pants code'!$E$72,IF(K99=8,'fancy pants code'!$E$73,0))))))))</f>
        <v>0</v>
      </c>
      <c r="AD99" s="167">
        <f>IF(L99=1,'fancy pants code'!$E$66,IF(L99=2,'fancy pants code'!$E$67,IF(L99=3,'fancy pants code'!$E$68,IF(L99=4,'fancy pants code'!$E$69,IF(L99=5,'fancy pants code'!$E$70,IF(L99=6,'fancy pants code'!$E$71,IF(L99=7,'fancy pants code'!$E$72,IF(L99=8,'fancy pants code'!$E$73,0))))))))</f>
        <v>0</v>
      </c>
      <c r="AE99" s="167">
        <f>IF(M99=1,'fancy pants code'!$E$66,IF(M99=2,'fancy pants code'!$E$67,IF(M99=3,'fancy pants code'!$E$68,IF(M99=4,'fancy pants code'!$E$69,IF(M99=5,'fancy pants code'!$E$70,IF(M99=6,'fancy pants code'!$E$71,IF(M99=7,'fancy pants code'!$E$72,IF(M99=8,'fancy pants code'!$E$73,0))))))))</f>
        <v>0</v>
      </c>
      <c r="AF99" s="168">
        <f>IF(O99=1,'fancy pants code'!$E$66,IF(O99=2,'fancy pants code'!$E$67,IF(O99=3,'fancy pants code'!$E$68,IF(O99=4,'fancy pants code'!$E$69,IF(O99=5,'fancy pants code'!$E$70,IF(O99=6,'fancy pants code'!$E$71,IF(O99=7,'fancy pants code'!$E$72,IF(O99=8,'fancy pants code'!$E$73,0))))))))</f>
        <v>0</v>
      </c>
      <c r="AG99" s="168">
        <f>IF(P99=1,'fancy pants code'!$E$66,IF(P99=2,'fancy pants code'!$E$67,IF(P99=3,'fancy pants code'!$E$68,IF(P99=4,'fancy pants code'!$E$69,IF(P99=5,'fancy pants code'!$E$70,IF(P99=6,'fancy pants code'!$E$71,IF(P99=7,'fancy pants code'!$E$72,IF(P99=8,'fancy pants code'!$E$73,0))))))))</f>
        <v>0</v>
      </c>
      <c r="AH99" s="168">
        <f>IF(Q99=1,'fancy pants code'!$E$66,IF(Q99=2,'fancy pants code'!$E$67,IF(Q99=3,'fancy pants code'!$E$68,IF(Q99=4,'fancy pants code'!$E$69,IF(Q99=5,'fancy pants code'!$E$70,IF(Q99=6,'fancy pants code'!$E$71,IF(Q99=7,'fancy pants code'!$E$72,IF(Q99=8,'fancy pants code'!$E$73,0))))))))</f>
        <v>0</v>
      </c>
      <c r="AI99" s="168">
        <f>IF(R99=1,'fancy pants code'!$E$66,IF(R99=2,'fancy pants code'!$E$67,IF(R99=3,'fancy pants code'!$E$68,IF(R99=4,'fancy pants code'!$E$69,IF(R99=5,'fancy pants code'!$E$70,IF(R99=6,'fancy pants code'!$E$71,IF(R99=7,'fancy pants code'!$E$72,IF(R99=8,'fancy pants code'!$E$73,0))))))))</f>
        <v>0</v>
      </c>
      <c r="AJ99" s="168">
        <f>IF(S99=1,'fancy pants code'!$E$66,IF(S99=2,'fancy pants code'!$E$67,IF(S99=3,'fancy pants code'!$E$68,IF(S99=4,'fancy pants code'!$E$69,IF(S99=5,'fancy pants code'!$E$70,IF(S99=6,'fancy pants code'!$E$71,IF(S99=7,'fancy pants code'!$E$72,IF(S99=8,'fancy pants code'!$E$73,0))))))))</f>
        <v>0</v>
      </c>
      <c r="AK99" s="140">
        <f t="shared" si="24"/>
        <v>0</v>
      </c>
    </row>
    <row r="100" spans="1:37" s="127" customFormat="1" x14ac:dyDescent="0.2">
      <c r="A100" s="49">
        <f t="shared" si="25"/>
        <v>23</v>
      </c>
      <c r="B100" s="103" t="str">
        <f t="shared" si="25"/>
        <v>d rider 23</v>
      </c>
      <c r="C100" s="211"/>
      <c r="D100" s="212"/>
      <c r="E100" s="212"/>
      <c r="F100" s="212"/>
      <c r="G100" s="212"/>
      <c r="H100" s="200">
        <f t="shared" si="21"/>
        <v>0</v>
      </c>
      <c r="I100" s="211"/>
      <c r="J100" s="212"/>
      <c r="K100" s="212"/>
      <c r="L100" s="212"/>
      <c r="M100" s="212"/>
      <c r="N100" s="200">
        <f t="shared" si="22"/>
        <v>0</v>
      </c>
      <c r="O100" s="211"/>
      <c r="P100" s="212"/>
      <c r="Q100" s="212"/>
      <c r="R100" s="212"/>
      <c r="S100" s="212"/>
      <c r="T100" s="200">
        <f t="shared" si="23"/>
        <v>0</v>
      </c>
      <c r="U100" s="23"/>
      <c r="V100" s="169">
        <f>IF(C100=1,'fancy pants code'!$E$66,IF(C100=2,'fancy pants code'!$E$67,IF(C100=3,'fancy pants code'!$E$68,IF(C100=4,'fancy pants code'!$E$69,IF(C100=5,'fancy pants code'!$E$70,IF(C100=6,'fancy pants code'!$E$71,IF(C100=7,'fancy pants code'!$E$72,IF(C100=8,'fancy pants code'!$E$73,0))))))))</f>
        <v>0</v>
      </c>
      <c r="W100" s="169">
        <f>IF(D100=1,'fancy pants code'!$E$66,IF(D100=2,'fancy pants code'!$E$67,IF(D100=3,'fancy pants code'!$E$68,IF(D100=4,'fancy pants code'!$E$69,IF(D100=5,'fancy pants code'!$E$70,IF(D100=6,'fancy pants code'!$E$71,IF(D100=7,'fancy pants code'!$E$72,IF(D100=8,'fancy pants code'!$E$73,0))))))))</f>
        <v>0</v>
      </c>
      <c r="X100" s="169">
        <f>IF(E100=1,'fancy pants code'!$E$66,IF(E100=2,'fancy pants code'!$E$67,IF(E100=3,'fancy pants code'!$E$68,IF(E100=4,'fancy pants code'!$E$69,IF(E100=5,'fancy pants code'!$E$70,IF(E100=6,'fancy pants code'!$E$71,IF(E100=7,'fancy pants code'!$E$72,IF(E100=8,'fancy pants code'!$E$73,0))))))))</f>
        <v>0</v>
      </c>
      <c r="Y100" s="169">
        <f>IF(F100=1,'fancy pants code'!$E$66,IF(F100=2,'fancy pants code'!$E$67,IF(F100=3,'fancy pants code'!$E$68,IF(F100=4,'fancy pants code'!$E$69,IF(F100=5,'fancy pants code'!$E$70,IF(F100=6,'fancy pants code'!$E$71,IF(F100=7,'fancy pants code'!$E$72,IF(F100=8,'fancy pants code'!$E$73,0))))))))</f>
        <v>0</v>
      </c>
      <c r="Z100" s="169">
        <f>IF(G100=1,'fancy pants code'!$E$66,IF(G100=2,'fancy pants code'!$E$67,IF(G100=3,'fancy pants code'!$E$68,IF(G100=4,'fancy pants code'!$E$69,IF(G100=5,'fancy pants code'!$E$70,IF(G100=6,'fancy pants code'!$E$71,IF(G100=7,'fancy pants code'!$E$72,IF(G100=8,'fancy pants code'!$E$73,0))))))))</f>
        <v>0</v>
      </c>
      <c r="AA100" s="167">
        <f>IF(I100=1,'fancy pants code'!$E$66,IF(I100=2,'fancy pants code'!$E$67,IF(I100=3,'fancy pants code'!$E$68,IF(I100=4,'fancy pants code'!$E$69,IF(I100=5,'fancy pants code'!$E$70,IF(I100=6,'fancy pants code'!$E$71,IF(I100=7,'fancy pants code'!$E$72,IF(I100=8,'fancy pants code'!$E$73,0))))))))</f>
        <v>0</v>
      </c>
      <c r="AB100" s="167">
        <f>IF(J100=1,'fancy pants code'!$E$66,IF(J100=2,'fancy pants code'!$E$67,IF(J100=3,'fancy pants code'!$E$68,IF(J100=4,'fancy pants code'!$E$69,IF(J100=5,'fancy pants code'!$E$70,IF(J100=6,'fancy pants code'!$E$71,IF(J100=7,'fancy pants code'!$E$72,IF(J100=8,'fancy pants code'!$E$73,0))))))))</f>
        <v>0</v>
      </c>
      <c r="AC100" s="167">
        <f>IF(K100=1,'fancy pants code'!$E$66,IF(K100=2,'fancy pants code'!$E$67,IF(K100=3,'fancy pants code'!$E$68,IF(K100=4,'fancy pants code'!$E$69,IF(K100=5,'fancy pants code'!$E$70,IF(K100=6,'fancy pants code'!$E$71,IF(K100=7,'fancy pants code'!$E$72,IF(K100=8,'fancy pants code'!$E$73,0))))))))</f>
        <v>0</v>
      </c>
      <c r="AD100" s="167">
        <f>IF(L100=1,'fancy pants code'!$E$66,IF(L100=2,'fancy pants code'!$E$67,IF(L100=3,'fancy pants code'!$E$68,IF(L100=4,'fancy pants code'!$E$69,IF(L100=5,'fancy pants code'!$E$70,IF(L100=6,'fancy pants code'!$E$71,IF(L100=7,'fancy pants code'!$E$72,IF(L100=8,'fancy pants code'!$E$73,0))))))))</f>
        <v>0</v>
      </c>
      <c r="AE100" s="167">
        <f>IF(M100=1,'fancy pants code'!$E$66,IF(M100=2,'fancy pants code'!$E$67,IF(M100=3,'fancy pants code'!$E$68,IF(M100=4,'fancy pants code'!$E$69,IF(M100=5,'fancy pants code'!$E$70,IF(M100=6,'fancy pants code'!$E$71,IF(M100=7,'fancy pants code'!$E$72,IF(M100=8,'fancy pants code'!$E$73,0))))))))</f>
        <v>0</v>
      </c>
      <c r="AF100" s="168">
        <f>IF(O100=1,'fancy pants code'!$E$66,IF(O100=2,'fancy pants code'!$E$67,IF(O100=3,'fancy pants code'!$E$68,IF(O100=4,'fancy pants code'!$E$69,IF(O100=5,'fancy pants code'!$E$70,IF(O100=6,'fancy pants code'!$E$71,IF(O100=7,'fancy pants code'!$E$72,IF(O100=8,'fancy pants code'!$E$73,0))))))))</f>
        <v>0</v>
      </c>
      <c r="AG100" s="168">
        <f>IF(P100=1,'fancy pants code'!$E$66,IF(P100=2,'fancy pants code'!$E$67,IF(P100=3,'fancy pants code'!$E$68,IF(P100=4,'fancy pants code'!$E$69,IF(P100=5,'fancy pants code'!$E$70,IF(P100=6,'fancy pants code'!$E$71,IF(P100=7,'fancy pants code'!$E$72,IF(P100=8,'fancy pants code'!$E$73,0))))))))</f>
        <v>0</v>
      </c>
      <c r="AH100" s="168">
        <f>IF(Q100=1,'fancy pants code'!$E$66,IF(Q100=2,'fancy pants code'!$E$67,IF(Q100=3,'fancy pants code'!$E$68,IF(Q100=4,'fancy pants code'!$E$69,IF(Q100=5,'fancy pants code'!$E$70,IF(Q100=6,'fancy pants code'!$E$71,IF(Q100=7,'fancy pants code'!$E$72,IF(Q100=8,'fancy pants code'!$E$73,0))))))))</f>
        <v>0</v>
      </c>
      <c r="AI100" s="168">
        <f>IF(R100=1,'fancy pants code'!$E$66,IF(R100=2,'fancy pants code'!$E$67,IF(R100=3,'fancy pants code'!$E$68,IF(R100=4,'fancy pants code'!$E$69,IF(R100=5,'fancy pants code'!$E$70,IF(R100=6,'fancy pants code'!$E$71,IF(R100=7,'fancy pants code'!$E$72,IF(R100=8,'fancy pants code'!$E$73,0))))))))</f>
        <v>0</v>
      </c>
      <c r="AJ100" s="168">
        <f>IF(S100=1,'fancy pants code'!$E$66,IF(S100=2,'fancy pants code'!$E$67,IF(S100=3,'fancy pants code'!$E$68,IF(S100=4,'fancy pants code'!$E$69,IF(S100=5,'fancy pants code'!$E$70,IF(S100=6,'fancy pants code'!$E$71,IF(S100=7,'fancy pants code'!$E$72,IF(S100=8,'fancy pants code'!$E$73,0))))))))</f>
        <v>0</v>
      </c>
      <c r="AK100" s="140">
        <f t="shared" si="24"/>
        <v>0</v>
      </c>
    </row>
    <row r="101" spans="1:37" s="127" customFormat="1" x14ac:dyDescent="0.2">
      <c r="A101" s="49">
        <f t="shared" si="25"/>
        <v>24</v>
      </c>
      <c r="B101" s="103" t="str">
        <f t="shared" si="25"/>
        <v>d rider 24</v>
      </c>
      <c r="C101" s="211"/>
      <c r="D101" s="212"/>
      <c r="E101" s="212"/>
      <c r="F101" s="212"/>
      <c r="G101" s="212"/>
      <c r="H101" s="200">
        <f t="shared" si="21"/>
        <v>0</v>
      </c>
      <c r="I101" s="211"/>
      <c r="J101" s="212"/>
      <c r="K101" s="212"/>
      <c r="L101" s="212"/>
      <c r="M101" s="212"/>
      <c r="N101" s="200">
        <f t="shared" si="22"/>
        <v>0</v>
      </c>
      <c r="O101" s="211"/>
      <c r="P101" s="212"/>
      <c r="Q101" s="212"/>
      <c r="R101" s="212"/>
      <c r="S101" s="212"/>
      <c r="T101" s="200">
        <f t="shared" si="23"/>
        <v>0</v>
      </c>
      <c r="U101" s="23"/>
      <c r="V101" s="169">
        <f>IF(C101=1,'fancy pants code'!$E$66,IF(C101=2,'fancy pants code'!$E$67,IF(C101=3,'fancy pants code'!$E$68,IF(C101=4,'fancy pants code'!$E$69,IF(C101=5,'fancy pants code'!$E$70,IF(C101=6,'fancy pants code'!$E$71,IF(C101=7,'fancy pants code'!$E$72,IF(C101=8,'fancy pants code'!$E$73,0))))))))</f>
        <v>0</v>
      </c>
      <c r="W101" s="169">
        <f>IF(D101=1,'fancy pants code'!$E$66,IF(D101=2,'fancy pants code'!$E$67,IF(D101=3,'fancy pants code'!$E$68,IF(D101=4,'fancy pants code'!$E$69,IF(D101=5,'fancy pants code'!$E$70,IF(D101=6,'fancy pants code'!$E$71,IF(D101=7,'fancy pants code'!$E$72,IF(D101=8,'fancy pants code'!$E$73,0))))))))</f>
        <v>0</v>
      </c>
      <c r="X101" s="169">
        <f>IF(E101=1,'fancy pants code'!$E$66,IF(E101=2,'fancy pants code'!$E$67,IF(E101=3,'fancy pants code'!$E$68,IF(E101=4,'fancy pants code'!$E$69,IF(E101=5,'fancy pants code'!$E$70,IF(E101=6,'fancy pants code'!$E$71,IF(E101=7,'fancy pants code'!$E$72,IF(E101=8,'fancy pants code'!$E$73,0))))))))</f>
        <v>0</v>
      </c>
      <c r="Y101" s="169">
        <f>IF(F101=1,'fancy pants code'!$E$66,IF(F101=2,'fancy pants code'!$E$67,IF(F101=3,'fancy pants code'!$E$68,IF(F101=4,'fancy pants code'!$E$69,IF(F101=5,'fancy pants code'!$E$70,IF(F101=6,'fancy pants code'!$E$71,IF(F101=7,'fancy pants code'!$E$72,IF(F101=8,'fancy pants code'!$E$73,0))))))))</f>
        <v>0</v>
      </c>
      <c r="Z101" s="169">
        <f>IF(G101=1,'fancy pants code'!$E$66,IF(G101=2,'fancy pants code'!$E$67,IF(G101=3,'fancy pants code'!$E$68,IF(G101=4,'fancy pants code'!$E$69,IF(G101=5,'fancy pants code'!$E$70,IF(G101=6,'fancy pants code'!$E$71,IF(G101=7,'fancy pants code'!$E$72,IF(G101=8,'fancy pants code'!$E$73,0))))))))</f>
        <v>0</v>
      </c>
      <c r="AA101" s="167">
        <f>IF(I101=1,'fancy pants code'!$E$66,IF(I101=2,'fancy pants code'!$E$67,IF(I101=3,'fancy pants code'!$E$68,IF(I101=4,'fancy pants code'!$E$69,IF(I101=5,'fancy pants code'!$E$70,IF(I101=6,'fancy pants code'!$E$71,IF(I101=7,'fancy pants code'!$E$72,IF(I101=8,'fancy pants code'!$E$73,0))))))))</f>
        <v>0</v>
      </c>
      <c r="AB101" s="167">
        <f>IF(J101=1,'fancy pants code'!$E$66,IF(J101=2,'fancy pants code'!$E$67,IF(J101=3,'fancy pants code'!$E$68,IF(J101=4,'fancy pants code'!$E$69,IF(J101=5,'fancy pants code'!$E$70,IF(J101=6,'fancy pants code'!$E$71,IF(J101=7,'fancy pants code'!$E$72,IF(J101=8,'fancy pants code'!$E$73,0))))))))</f>
        <v>0</v>
      </c>
      <c r="AC101" s="167">
        <f>IF(K101=1,'fancy pants code'!$E$66,IF(K101=2,'fancy pants code'!$E$67,IF(K101=3,'fancy pants code'!$E$68,IF(K101=4,'fancy pants code'!$E$69,IF(K101=5,'fancy pants code'!$E$70,IF(K101=6,'fancy pants code'!$E$71,IF(K101=7,'fancy pants code'!$E$72,IF(K101=8,'fancy pants code'!$E$73,0))))))))</f>
        <v>0</v>
      </c>
      <c r="AD101" s="167">
        <f>IF(L101=1,'fancy pants code'!$E$66,IF(L101=2,'fancy pants code'!$E$67,IF(L101=3,'fancy pants code'!$E$68,IF(L101=4,'fancy pants code'!$E$69,IF(L101=5,'fancy pants code'!$E$70,IF(L101=6,'fancy pants code'!$E$71,IF(L101=7,'fancy pants code'!$E$72,IF(L101=8,'fancy pants code'!$E$73,0))))))))</f>
        <v>0</v>
      </c>
      <c r="AE101" s="167">
        <f>IF(M101=1,'fancy pants code'!$E$66,IF(M101=2,'fancy pants code'!$E$67,IF(M101=3,'fancy pants code'!$E$68,IF(M101=4,'fancy pants code'!$E$69,IF(M101=5,'fancy pants code'!$E$70,IF(M101=6,'fancy pants code'!$E$71,IF(M101=7,'fancy pants code'!$E$72,IF(M101=8,'fancy pants code'!$E$73,0))))))))</f>
        <v>0</v>
      </c>
      <c r="AF101" s="168">
        <f>IF(O101=1,'fancy pants code'!$E$66,IF(O101=2,'fancy pants code'!$E$67,IF(O101=3,'fancy pants code'!$E$68,IF(O101=4,'fancy pants code'!$E$69,IF(O101=5,'fancy pants code'!$E$70,IF(O101=6,'fancy pants code'!$E$71,IF(O101=7,'fancy pants code'!$E$72,IF(O101=8,'fancy pants code'!$E$73,0))))))))</f>
        <v>0</v>
      </c>
      <c r="AG101" s="168">
        <f>IF(P101=1,'fancy pants code'!$E$66,IF(P101=2,'fancy pants code'!$E$67,IF(P101=3,'fancy pants code'!$E$68,IF(P101=4,'fancy pants code'!$E$69,IF(P101=5,'fancy pants code'!$E$70,IF(P101=6,'fancy pants code'!$E$71,IF(P101=7,'fancy pants code'!$E$72,IF(P101=8,'fancy pants code'!$E$73,0))))))))</f>
        <v>0</v>
      </c>
      <c r="AH101" s="168">
        <f>IF(Q101=1,'fancy pants code'!$E$66,IF(Q101=2,'fancy pants code'!$E$67,IF(Q101=3,'fancy pants code'!$E$68,IF(Q101=4,'fancy pants code'!$E$69,IF(Q101=5,'fancy pants code'!$E$70,IF(Q101=6,'fancy pants code'!$E$71,IF(Q101=7,'fancy pants code'!$E$72,IF(Q101=8,'fancy pants code'!$E$73,0))))))))</f>
        <v>0</v>
      </c>
      <c r="AI101" s="168">
        <f>IF(R101=1,'fancy pants code'!$E$66,IF(R101=2,'fancy pants code'!$E$67,IF(R101=3,'fancy pants code'!$E$68,IF(R101=4,'fancy pants code'!$E$69,IF(R101=5,'fancy pants code'!$E$70,IF(R101=6,'fancy pants code'!$E$71,IF(R101=7,'fancy pants code'!$E$72,IF(R101=8,'fancy pants code'!$E$73,0))))))))</f>
        <v>0</v>
      </c>
      <c r="AJ101" s="168">
        <f>IF(S101=1,'fancy pants code'!$E$66,IF(S101=2,'fancy pants code'!$E$67,IF(S101=3,'fancy pants code'!$E$68,IF(S101=4,'fancy pants code'!$E$69,IF(S101=5,'fancy pants code'!$E$70,IF(S101=6,'fancy pants code'!$E$71,IF(S101=7,'fancy pants code'!$E$72,IF(S101=8,'fancy pants code'!$E$73,0))))))))</f>
        <v>0</v>
      </c>
      <c r="AK101" s="140">
        <f t="shared" si="24"/>
        <v>0</v>
      </c>
    </row>
    <row r="102" spans="1:37" s="127" customFormat="1" x14ac:dyDescent="0.2">
      <c r="A102" s="49">
        <f t="shared" si="25"/>
        <v>25</v>
      </c>
      <c r="B102" s="103" t="str">
        <f t="shared" si="25"/>
        <v>d rider 25</v>
      </c>
      <c r="C102" s="211"/>
      <c r="D102" s="212"/>
      <c r="E102" s="212"/>
      <c r="F102" s="212"/>
      <c r="G102" s="212"/>
      <c r="H102" s="200">
        <f t="shared" si="21"/>
        <v>0</v>
      </c>
      <c r="I102" s="211"/>
      <c r="J102" s="212"/>
      <c r="K102" s="212"/>
      <c r="L102" s="212"/>
      <c r="M102" s="212"/>
      <c r="N102" s="200">
        <f t="shared" si="22"/>
        <v>0</v>
      </c>
      <c r="O102" s="211"/>
      <c r="P102" s="212"/>
      <c r="Q102" s="212"/>
      <c r="R102" s="212"/>
      <c r="S102" s="212"/>
      <c r="T102" s="200">
        <f t="shared" si="23"/>
        <v>0</v>
      </c>
      <c r="U102" s="23"/>
      <c r="V102" s="169">
        <f>IF(C102=1,'fancy pants code'!$E$66,IF(C102=2,'fancy pants code'!$E$67,IF(C102=3,'fancy pants code'!$E$68,IF(C102=4,'fancy pants code'!$E$69,IF(C102=5,'fancy pants code'!$E$70,IF(C102=6,'fancy pants code'!$E$71,IF(C102=7,'fancy pants code'!$E$72,IF(C102=8,'fancy pants code'!$E$73,0))))))))</f>
        <v>0</v>
      </c>
      <c r="W102" s="169">
        <f>IF(D102=1,'fancy pants code'!$E$66,IF(D102=2,'fancy pants code'!$E$67,IF(D102=3,'fancy pants code'!$E$68,IF(D102=4,'fancy pants code'!$E$69,IF(D102=5,'fancy pants code'!$E$70,IF(D102=6,'fancy pants code'!$E$71,IF(D102=7,'fancy pants code'!$E$72,IF(D102=8,'fancy pants code'!$E$73,0))))))))</f>
        <v>0</v>
      </c>
      <c r="X102" s="169">
        <f>IF(E102=1,'fancy pants code'!$E$66,IF(E102=2,'fancy pants code'!$E$67,IF(E102=3,'fancy pants code'!$E$68,IF(E102=4,'fancy pants code'!$E$69,IF(E102=5,'fancy pants code'!$E$70,IF(E102=6,'fancy pants code'!$E$71,IF(E102=7,'fancy pants code'!$E$72,IF(E102=8,'fancy pants code'!$E$73,0))))))))</f>
        <v>0</v>
      </c>
      <c r="Y102" s="169">
        <f>IF(F102=1,'fancy pants code'!$E$66,IF(F102=2,'fancy pants code'!$E$67,IF(F102=3,'fancy pants code'!$E$68,IF(F102=4,'fancy pants code'!$E$69,IF(F102=5,'fancy pants code'!$E$70,IF(F102=6,'fancy pants code'!$E$71,IF(F102=7,'fancy pants code'!$E$72,IF(F102=8,'fancy pants code'!$E$73,0))))))))</f>
        <v>0</v>
      </c>
      <c r="Z102" s="169">
        <f>IF(G102=1,'fancy pants code'!$E$66,IF(G102=2,'fancy pants code'!$E$67,IF(G102=3,'fancy pants code'!$E$68,IF(G102=4,'fancy pants code'!$E$69,IF(G102=5,'fancy pants code'!$E$70,IF(G102=6,'fancy pants code'!$E$71,IF(G102=7,'fancy pants code'!$E$72,IF(G102=8,'fancy pants code'!$E$73,0))))))))</f>
        <v>0</v>
      </c>
      <c r="AA102" s="167">
        <f>IF(I102=1,'fancy pants code'!$E$66,IF(I102=2,'fancy pants code'!$E$67,IF(I102=3,'fancy pants code'!$E$68,IF(I102=4,'fancy pants code'!$E$69,IF(I102=5,'fancy pants code'!$E$70,IF(I102=6,'fancy pants code'!$E$71,IF(I102=7,'fancy pants code'!$E$72,IF(I102=8,'fancy pants code'!$E$73,0))))))))</f>
        <v>0</v>
      </c>
      <c r="AB102" s="167">
        <f>IF(J102=1,'fancy pants code'!$E$66,IF(J102=2,'fancy pants code'!$E$67,IF(J102=3,'fancy pants code'!$E$68,IF(J102=4,'fancy pants code'!$E$69,IF(J102=5,'fancy pants code'!$E$70,IF(J102=6,'fancy pants code'!$E$71,IF(J102=7,'fancy pants code'!$E$72,IF(J102=8,'fancy pants code'!$E$73,0))))))))</f>
        <v>0</v>
      </c>
      <c r="AC102" s="167">
        <f>IF(K102=1,'fancy pants code'!$E$66,IF(K102=2,'fancy pants code'!$E$67,IF(K102=3,'fancy pants code'!$E$68,IF(K102=4,'fancy pants code'!$E$69,IF(K102=5,'fancy pants code'!$E$70,IF(K102=6,'fancy pants code'!$E$71,IF(K102=7,'fancy pants code'!$E$72,IF(K102=8,'fancy pants code'!$E$73,0))))))))</f>
        <v>0</v>
      </c>
      <c r="AD102" s="167">
        <f>IF(L102=1,'fancy pants code'!$E$66,IF(L102=2,'fancy pants code'!$E$67,IF(L102=3,'fancy pants code'!$E$68,IF(L102=4,'fancy pants code'!$E$69,IF(L102=5,'fancy pants code'!$E$70,IF(L102=6,'fancy pants code'!$E$71,IF(L102=7,'fancy pants code'!$E$72,IF(L102=8,'fancy pants code'!$E$73,0))))))))</f>
        <v>0</v>
      </c>
      <c r="AE102" s="167">
        <f>IF(M102=1,'fancy pants code'!$E$66,IF(M102=2,'fancy pants code'!$E$67,IF(M102=3,'fancy pants code'!$E$68,IF(M102=4,'fancy pants code'!$E$69,IF(M102=5,'fancy pants code'!$E$70,IF(M102=6,'fancy pants code'!$E$71,IF(M102=7,'fancy pants code'!$E$72,IF(M102=8,'fancy pants code'!$E$73,0))))))))</f>
        <v>0</v>
      </c>
      <c r="AF102" s="168">
        <f>IF(O102=1,'fancy pants code'!$E$66,IF(O102=2,'fancy pants code'!$E$67,IF(O102=3,'fancy pants code'!$E$68,IF(O102=4,'fancy pants code'!$E$69,IF(O102=5,'fancy pants code'!$E$70,IF(O102=6,'fancy pants code'!$E$71,IF(O102=7,'fancy pants code'!$E$72,IF(O102=8,'fancy pants code'!$E$73,0))))))))</f>
        <v>0</v>
      </c>
      <c r="AG102" s="168">
        <f>IF(P102=1,'fancy pants code'!$E$66,IF(P102=2,'fancy pants code'!$E$67,IF(P102=3,'fancy pants code'!$E$68,IF(P102=4,'fancy pants code'!$E$69,IF(P102=5,'fancy pants code'!$E$70,IF(P102=6,'fancy pants code'!$E$71,IF(P102=7,'fancy pants code'!$E$72,IF(P102=8,'fancy pants code'!$E$73,0))))))))</f>
        <v>0</v>
      </c>
      <c r="AH102" s="168">
        <f>IF(Q102=1,'fancy pants code'!$E$66,IF(Q102=2,'fancy pants code'!$E$67,IF(Q102=3,'fancy pants code'!$E$68,IF(Q102=4,'fancy pants code'!$E$69,IF(Q102=5,'fancy pants code'!$E$70,IF(Q102=6,'fancy pants code'!$E$71,IF(Q102=7,'fancy pants code'!$E$72,IF(Q102=8,'fancy pants code'!$E$73,0))))))))</f>
        <v>0</v>
      </c>
      <c r="AI102" s="168">
        <f>IF(R102=1,'fancy pants code'!$E$66,IF(R102=2,'fancy pants code'!$E$67,IF(R102=3,'fancy pants code'!$E$68,IF(R102=4,'fancy pants code'!$E$69,IF(R102=5,'fancy pants code'!$E$70,IF(R102=6,'fancy pants code'!$E$71,IF(R102=7,'fancy pants code'!$E$72,IF(R102=8,'fancy pants code'!$E$73,0))))))))</f>
        <v>0</v>
      </c>
      <c r="AJ102" s="168">
        <f>IF(S102=1,'fancy pants code'!$E$66,IF(S102=2,'fancy pants code'!$E$67,IF(S102=3,'fancy pants code'!$E$68,IF(S102=4,'fancy pants code'!$E$69,IF(S102=5,'fancy pants code'!$E$70,IF(S102=6,'fancy pants code'!$E$71,IF(S102=7,'fancy pants code'!$E$72,IF(S102=8,'fancy pants code'!$E$73,0))))))))</f>
        <v>0</v>
      </c>
      <c r="AK102" s="140">
        <f t="shared" si="24"/>
        <v>0</v>
      </c>
    </row>
    <row r="103" spans="1:37" s="127" customFormat="1" x14ac:dyDescent="0.2">
      <c r="A103" s="49">
        <f t="shared" si="25"/>
        <v>26</v>
      </c>
      <c r="B103" s="103" t="str">
        <f t="shared" si="25"/>
        <v>d rider 26</v>
      </c>
      <c r="C103" s="211"/>
      <c r="D103" s="212"/>
      <c r="E103" s="212"/>
      <c r="F103" s="212"/>
      <c r="G103" s="212"/>
      <c r="H103" s="200">
        <f t="shared" si="21"/>
        <v>0</v>
      </c>
      <c r="I103" s="211"/>
      <c r="J103" s="212"/>
      <c r="K103" s="212"/>
      <c r="L103" s="212"/>
      <c r="M103" s="212"/>
      <c r="N103" s="200">
        <f t="shared" si="22"/>
        <v>0</v>
      </c>
      <c r="O103" s="211"/>
      <c r="P103" s="212"/>
      <c r="Q103" s="212"/>
      <c r="R103" s="212"/>
      <c r="S103" s="212"/>
      <c r="T103" s="200">
        <f t="shared" si="23"/>
        <v>0</v>
      </c>
      <c r="U103" s="23"/>
      <c r="V103" s="169">
        <f>IF(C103=1,'fancy pants code'!$E$66,IF(C103=2,'fancy pants code'!$E$67,IF(C103=3,'fancy pants code'!$E$68,IF(C103=4,'fancy pants code'!$E$69,IF(C103=5,'fancy pants code'!$E$70,IF(C103=6,'fancy pants code'!$E$71,IF(C103=7,'fancy pants code'!$E$72,IF(C103=8,'fancy pants code'!$E$73,0))))))))</f>
        <v>0</v>
      </c>
      <c r="W103" s="169">
        <f>IF(D103=1,'fancy pants code'!$E$66,IF(D103=2,'fancy pants code'!$E$67,IF(D103=3,'fancy pants code'!$E$68,IF(D103=4,'fancy pants code'!$E$69,IF(D103=5,'fancy pants code'!$E$70,IF(D103=6,'fancy pants code'!$E$71,IF(D103=7,'fancy pants code'!$E$72,IF(D103=8,'fancy pants code'!$E$73,0))))))))</f>
        <v>0</v>
      </c>
      <c r="X103" s="169">
        <f>IF(E103=1,'fancy pants code'!$E$66,IF(E103=2,'fancy pants code'!$E$67,IF(E103=3,'fancy pants code'!$E$68,IF(E103=4,'fancy pants code'!$E$69,IF(E103=5,'fancy pants code'!$E$70,IF(E103=6,'fancy pants code'!$E$71,IF(E103=7,'fancy pants code'!$E$72,IF(E103=8,'fancy pants code'!$E$73,0))))))))</f>
        <v>0</v>
      </c>
      <c r="Y103" s="169">
        <f>IF(F103=1,'fancy pants code'!$E$66,IF(F103=2,'fancy pants code'!$E$67,IF(F103=3,'fancy pants code'!$E$68,IF(F103=4,'fancy pants code'!$E$69,IF(F103=5,'fancy pants code'!$E$70,IF(F103=6,'fancy pants code'!$E$71,IF(F103=7,'fancy pants code'!$E$72,IF(F103=8,'fancy pants code'!$E$73,0))))))))</f>
        <v>0</v>
      </c>
      <c r="Z103" s="169">
        <f>IF(G103=1,'fancy pants code'!$E$66,IF(G103=2,'fancy pants code'!$E$67,IF(G103=3,'fancy pants code'!$E$68,IF(G103=4,'fancy pants code'!$E$69,IF(G103=5,'fancy pants code'!$E$70,IF(G103=6,'fancy pants code'!$E$71,IF(G103=7,'fancy pants code'!$E$72,IF(G103=8,'fancy pants code'!$E$73,0))))))))</f>
        <v>0</v>
      </c>
      <c r="AA103" s="167">
        <f>IF(I103=1,'fancy pants code'!$E$66,IF(I103=2,'fancy pants code'!$E$67,IF(I103=3,'fancy pants code'!$E$68,IF(I103=4,'fancy pants code'!$E$69,IF(I103=5,'fancy pants code'!$E$70,IF(I103=6,'fancy pants code'!$E$71,IF(I103=7,'fancy pants code'!$E$72,IF(I103=8,'fancy pants code'!$E$73,0))))))))</f>
        <v>0</v>
      </c>
      <c r="AB103" s="167">
        <f>IF(J103=1,'fancy pants code'!$E$66,IF(J103=2,'fancy pants code'!$E$67,IF(J103=3,'fancy pants code'!$E$68,IF(J103=4,'fancy pants code'!$E$69,IF(J103=5,'fancy pants code'!$E$70,IF(J103=6,'fancy pants code'!$E$71,IF(J103=7,'fancy pants code'!$E$72,IF(J103=8,'fancy pants code'!$E$73,0))))))))</f>
        <v>0</v>
      </c>
      <c r="AC103" s="167">
        <f>IF(K103=1,'fancy pants code'!$E$66,IF(K103=2,'fancy pants code'!$E$67,IF(K103=3,'fancy pants code'!$E$68,IF(K103=4,'fancy pants code'!$E$69,IF(K103=5,'fancy pants code'!$E$70,IF(K103=6,'fancy pants code'!$E$71,IF(K103=7,'fancy pants code'!$E$72,IF(K103=8,'fancy pants code'!$E$73,0))))))))</f>
        <v>0</v>
      </c>
      <c r="AD103" s="167">
        <f>IF(L103=1,'fancy pants code'!$E$66,IF(L103=2,'fancy pants code'!$E$67,IF(L103=3,'fancy pants code'!$E$68,IF(L103=4,'fancy pants code'!$E$69,IF(L103=5,'fancy pants code'!$E$70,IF(L103=6,'fancy pants code'!$E$71,IF(L103=7,'fancy pants code'!$E$72,IF(L103=8,'fancy pants code'!$E$73,0))))))))</f>
        <v>0</v>
      </c>
      <c r="AE103" s="167">
        <f>IF(M103=1,'fancy pants code'!$E$66,IF(M103=2,'fancy pants code'!$E$67,IF(M103=3,'fancy pants code'!$E$68,IF(M103=4,'fancy pants code'!$E$69,IF(M103=5,'fancy pants code'!$E$70,IF(M103=6,'fancy pants code'!$E$71,IF(M103=7,'fancy pants code'!$E$72,IF(M103=8,'fancy pants code'!$E$73,0))))))))</f>
        <v>0</v>
      </c>
      <c r="AF103" s="168">
        <f>IF(O103=1,'fancy pants code'!$E$66,IF(O103=2,'fancy pants code'!$E$67,IF(O103=3,'fancy pants code'!$E$68,IF(O103=4,'fancy pants code'!$E$69,IF(O103=5,'fancy pants code'!$E$70,IF(O103=6,'fancy pants code'!$E$71,IF(O103=7,'fancy pants code'!$E$72,IF(O103=8,'fancy pants code'!$E$73,0))))))))</f>
        <v>0</v>
      </c>
      <c r="AG103" s="168">
        <f>IF(P103=1,'fancy pants code'!$E$66,IF(P103=2,'fancy pants code'!$E$67,IF(P103=3,'fancy pants code'!$E$68,IF(P103=4,'fancy pants code'!$E$69,IF(P103=5,'fancy pants code'!$E$70,IF(P103=6,'fancy pants code'!$E$71,IF(P103=7,'fancy pants code'!$E$72,IF(P103=8,'fancy pants code'!$E$73,0))))))))</f>
        <v>0</v>
      </c>
      <c r="AH103" s="168">
        <f>IF(Q103=1,'fancy pants code'!$E$66,IF(Q103=2,'fancy pants code'!$E$67,IF(Q103=3,'fancy pants code'!$E$68,IF(Q103=4,'fancy pants code'!$E$69,IF(Q103=5,'fancy pants code'!$E$70,IF(Q103=6,'fancy pants code'!$E$71,IF(Q103=7,'fancy pants code'!$E$72,IF(Q103=8,'fancy pants code'!$E$73,0))))))))</f>
        <v>0</v>
      </c>
      <c r="AI103" s="168">
        <f>IF(R103=1,'fancy pants code'!$E$66,IF(R103=2,'fancy pants code'!$E$67,IF(R103=3,'fancy pants code'!$E$68,IF(R103=4,'fancy pants code'!$E$69,IF(R103=5,'fancy pants code'!$E$70,IF(R103=6,'fancy pants code'!$E$71,IF(R103=7,'fancy pants code'!$E$72,IF(R103=8,'fancy pants code'!$E$73,0))))))))</f>
        <v>0</v>
      </c>
      <c r="AJ103" s="168">
        <f>IF(S103=1,'fancy pants code'!$E$66,IF(S103=2,'fancy pants code'!$E$67,IF(S103=3,'fancy pants code'!$E$68,IF(S103=4,'fancy pants code'!$E$69,IF(S103=5,'fancy pants code'!$E$70,IF(S103=6,'fancy pants code'!$E$71,IF(S103=7,'fancy pants code'!$E$72,IF(S103=8,'fancy pants code'!$E$73,0))))))))</f>
        <v>0</v>
      </c>
      <c r="AK103" s="140">
        <f t="shared" si="24"/>
        <v>0</v>
      </c>
    </row>
    <row r="104" spans="1:37" s="127" customFormat="1" x14ac:dyDescent="0.2">
      <c r="A104" s="49">
        <f t="shared" si="25"/>
        <v>27</v>
      </c>
      <c r="B104" s="103" t="str">
        <f t="shared" si="25"/>
        <v>d rider 27</v>
      </c>
      <c r="C104" s="211"/>
      <c r="D104" s="212"/>
      <c r="E104" s="212"/>
      <c r="F104" s="212"/>
      <c r="G104" s="212"/>
      <c r="H104" s="200">
        <f t="shared" si="21"/>
        <v>0</v>
      </c>
      <c r="I104" s="211"/>
      <c r="J104" s="212"/>
      <c r="K104" s="212"/>
      <c r="L104" s="212"/>
      <c r="M104" s="212"/>
      <c r="N104" s="200">
        <f t="shared" si="22"/>
        <v>0</v>
      </c>
      <c r="O104" s="211"/>
      <c r="P104" s="212"/>
      <c r="Q104" s="212"/>
      <c r="R104" s="212"/>
      <c r="S104" s="212"/>
      <c r="T104" s="200">
        <f t="shared" si="23"/>
        <v>0</v>
      </c>
      <c r="U104" s="23"/>
      <c r="V104" s="169">
        <f>IF(C104=1,'fancy pants code'!$E$66,IF(C104=2,'fancy pants code'!$E$67,IF(C104=3,'fancy pants code'!$E$68,IF(C104=4,'fancy pants code'!$E$69,IF(C104=5,'fancy pants code'!$E$70,IF(C104=6,'fancy pants code'!$E$71,IF(C104=7,'fancy pants code'!$E$72,IF(C104=8,'fancy pants code'!$E$73,0))))))))</f>
        <v>0</v>
      </c>
      <c r="W104" s="169">
        <f>IF(D104=1,'fancy pants code'!$E$66,IF(D104=2,'fancy pants code'!$E$67,IF(D104=3,'fancy pants code'!$E$68,IF(D104=4,'fancy pants code'!$E$69,IF(D104=5,'fancy pants code'!$E$70,IF(D104=6,'fancy pants code'!$E$71,IF(D104=7,'fancy pants code'!$E$72,IF(D104=8,'fancy pants code'!$E$73,0))))))))</f>
        <v>0</v>
      </c>
      <c r="X104" s="169">
        <f>IF(E104=1,'fancy pants code'!$E$66,IF(E104=2,'fancy pants code'!$E$67,IF(E104=3,'fancy pants code'!$E$68,IF(E104=4,'fancy pants code'!$E$69,IF(E104=5,'fancy pants code'!$E$70,IF(E104=6,'fancy pants code'!$E$71,IF(E104=7,'fancy pants code'!$E$72,IF(E104=8,'fancy pants code'!$E$73,0))))))))</f>
        <v>0</v>
      </c>
      <c r="Y104" s="169">
        <f>IF(F104=1,'fancy pants code'!$E$66,IF(F104=2,'fancy pants code'!$E$67,IF(F104=3,'fancy pants code'!$E$68,IF(F104=4,'fancy pants code'!$E$69,IF(F104=5,'fancy pants code'!$E$70,IF(F104=6,'fancy pants code'!$E$71,IF(F104=7,'fancy pants code'!$E$72,IF(F104=8,'fancy pants code'!$E$73,0))))))))</f>
        <v>0</v>
      </c>
      <c r="Z104" s="169">
        <f>IF(G104=1,'fancy pants code'!$E$66,IF(G104=2,'fancy pants code'!$E$67,IF(G104=3,'fancy pants code'!$E$68,IF(G104=4,'fancy pants code'!$E$69,IF(G104=5,'fancy pants code'!$E$70,IF(G104=6,'fancy pants code'!$E$71,IF(G104=7,'fancy pants code'!$E$72,IF(G104=8,'fancy pants code'!$E$73,0))))))))</f>
        <v>0</v>
      </c>
      <c r="AA104" s="167">
        <f>IF(I104=1,'fancy pants code'!$E$66,IF(I104=2,'fancy pants code'!$E$67,IF(I104=3,'fancy pants code'!$E$68,IF(I104=4,'fancy pants code'!$E$69,IF(I104=5,'fancy pants code'!$E$70,IF(I104=6,'fancy pants code'!$E$71,IF(I104=7,'fancy pants code'!$E$72,IF(I104=8,'fancy pants code'!$E$73,0))))))))</f>
        <v>0</v>
      </c>
      <c r="AB104" s="167">
        <f>IF(J104=1,'fancy pants code'!$E$66,IF(J104=2,'fancy pants code'!$E$67,IF(J104=3,'fancy pants code'!$E$68,IF(J104=4,'fancy pants code'!$E$69,IF(J104=5,'fancy pants code'!$E$70,IF(J104=6,'fancy pants code'!$E$71,IF(J104=7,'fancy pants code'!$E$72,IF(J104=8,'fancy pants code'!$E$73,0))))))))</f>
        <v>0</v>
      </c>
      <c r="AC104" s="167">
        <f>IF(K104=1,'fancy pants code'!$E$66,IF(K104=2,'fancy pants code'!$E$67,IF(K104=3,'fancy pants code'!$E$68,IF(K104=4,'fancy pants code'!$E$69,IF(K104=5,'fancy pants code'!$E$70,IF(K104=6,'fancy pants code'!$E$71,IF(K104=7,'fancy pants code'!$E$72,IF(K104=8,'fancy pants code'!$E$73,0))))))))</f>
        <v>0</v>
      </c>
      <c r="AD104" s="167">
        <f>IF(L104=1,'fancy pants code'!$E$66,IF(L104=2,'fancy pants code'!$E$67,IF(L104=3,'fancy pants code'!$E$68,IF(L104=4,'fancy pants code'!$E$69,IF(L104=5,'fancy pants code'!$E$70,IF(L104=6,'fancy pants code'!$E$71,IF(L104=7,'fancy pants code'!$E$72,IF(L104=8,'fancy pants code'!$E$73,0))))))))</f>
        <v>0</v>
      </c>
      <c r="AE104" s="167">
        <f>IF(M104=1,'fancy pants code'!$E$66,IF(M104=2,'fancy pants code'!$E$67,IF(M104=3,'fancy pants code'!$E$68,IF(M104=4,'fancy pants code'!$E$69,IF(M104=5,'fancy pants code'!$E$70,IF(M104=6,'fancy pants code'!$E$71,IF(M104=7,'fancy pants code'!$E$72,IF(M104=8,'fancy pants code'!$E$73,0))))))))</f>
        <v>0</v>
      </c>
      <c r="AF104" s="168">
        <f>IF(O104=1,'fancy pants code'!$E$66,IF(O104=2,'fancy pants code'!$E$67,IF(O104=3,'fancy pants code'!$E$68,IF(O104=4,'fancy pants code'!$E$69,IF(O104=5,'fancy pants code'!$E$70,IF(O104=6,'fancy pants code'!$E$71,IF(O104=7,'fancy pants code'!$E$72,IF(O104=8,'fancy pants code'!$E$73,0))))))))</f>
        <v>0</v>
      </c>
      <c r="AG104" s="168">
        <f>IF(P104=1,'fancy pants code'!$E$66,IF(P104=2,'fancy pants code'!$E$67,IF(P104=3,'fancy pants code'!$E$68,IF(P104=4,'fancy pants code'!$E$69,IF(P104=5,'fancy pants code'!$E$70,IF(P104=6,'fancy pants code'!$E$71,IF(P104=7,'fancy pants code'!$E$72,IF(P104=8,'fancy pants code'!$E$73,0))))))))</f>
        <v>0</v>
      </c>
      <c r="AH104" s="168">
        <f>IF(Q104=1,'fancy pants code'!$E$66,IF(Q104=2,'fancy pants code'!$E$67,IF(Q104=3,'fancy pants code'!$E$68,IF(Q104=4,'fancy pants code'!$E$69,IF(Q104=5,'fancy pants code'!$E$70,IF(Q104=6,'fancy pants code'!$E$71,IF(Q104=7,'fancy pants code'!$E$72,IF(Q104=8,'fancy pants code'!$E$73,0))))))))</f>
        <v>0</v>
      </c>
      <c r="AI104" s="168">
        <f>IF(R104=1,'fancy pants code'!$E$66,IF(R104=2,'fancy pants code'!$E$67,IF(R104=3,'fancy pants code'!$E$68,IF(R104=4,'fancy pants code'!$E$69,IF(R104=5,'fancy pants code'!$E$70,IF(R104=6,'fancy pants code'!$E$71,IF(R104=7,'fancy pants code'!$E$72,IF(R104=8,'fancy pants code'!$E$73,0))))))))</f>
        <v>0</v>
      </c>
      <c r="AJ104" s="168">
        <f>IF(S104=1,'fancy pants code'!$E$66,IF(S104=2,'fancy pants code'!$E$67,IF(S104=3,'fancy pants code'!$E$68,IF(S104=4,'fancy pants code'!$E$69,IF(S104=5,'fancy pants code'!$E$70,IF(S104=6,'fancy pants code'!$E$71,IF(S104=7,'fancy pants code'!$E$72,IF(S104=8,'fancy pants code'!$E$73,0))))))))</f>
        <v>0</v>
      </c>
      <c r="AK104" s="140">
        <f t="shared" si="24"/>
        <v>0</v>
      </c>
    </row>
    <row r="105" spans="1:37" s="127" customFormat="1" x14ac:dyDescent="0.2">
      <c r="A105" s="49">
        <f t="shared" si="25"/>
        <v>28</v>
      </c>
      <c r="B105" s="103" t="str">
        <f t="shared" si="25"/>
        <v>d rider 28</v>
      </c>
      <c r="C105" s="211"/>
      <c r="D105" s="212"/>
      <c r="E105" s="212"/>
      <c r="F105" s="212"/>
      <c r="G105" s="212"/>
      <c r="H105" s="200">
        <f t="shared" si="21"/>
        <v>0</v>
      </c>
      <c r="I105" s="211"/>
      <c r="J105" s="212"/>
      <c r="K105" s="212"/>
      <c r="L105" s="212"/>
      <c r="M105" s="212"/>
      <c r="N105" s="200">
        <f t="shared" si="22"/>
        <v>0</v>
      </c>
      <c r="O105" s="211"/>
      <c r="P105" s="212"/>
      <c r="Q105" s="212"/>
      <c r="R105" s="212"/>
      <c r="S105" s="212"/>
      <c r="T105" s="200">
        <f t="shared" si="23"/>
        <v>0</v>
      </c>
      <c r="U105" s="23"/>
      <c r="V105" s="169">
        <f>IF(C105=1,'fancy pants code'!$E$66,IF(C105=2,'fancy pants code'!$E$67,IF(C105=3,'fancy pants code'!$E$68,IF(C105=4,'fancy pants code'!$E$69,IF(C105=5,'fancy pants code'!$E$70,IF(C105=6,'fancy pants code'!$E$71,IF(C105=7,'fancy pants code'!$E$72,IF(C105=8,'fancy pants code'!$E$73,0))))))))</f>
        <v>0</v>
      </c>
      <c r="W105" s="169">
        <f>IF(D105=1,'fancy pants code'!$E$66,IF(D105=2,'fancy pants code'!$E$67,IF(D105=3,'fancy pants code'!$E$68,IF(D105=4,'fancy pants code'!$E$69,IF(D105=5,'fancy pants code'!$E$70,IF(D105=6,'fancy pants code'!$E$71,IF(D105=7,'fancy pants code'!$E$72,IF(D105=8,'fancy pants code'!$E$73,0))))))))</f>
        <v>0</v>
      </c>
      <c r="X105" s="169">
        <f>IF(E105=1,'fancy pants code'!$E$66,IF(E105=2,'fancy pants code'!$E$67,IF(E105=3,'fancy pants code'!$E$68,IF(E105=4,'fancy pants code'!$E$69,IF(E105=5,'fancy pants code'!$E$70,IF(E105=6,'fancy pants code'!$E$71,IF(E105=7,'fancy pants code'!$E$72,IF(E105=8,'fancy pants code'!$E$73,0))))))))</f>
        <v>0</v>
      </c>
      <c r="Y105" s="169">
        <f>IF(F105=1,'fancy pants code'!$E$66,IF(F105=2,'fancy pants code'!$E$67,IF(F105=3,'fancy pants code'!$E$68,IF(F105=4,'fancy pants code'!$E$69,IF(F105=5,'fancy pants code'!$E$70,IF(F105=6,'fancy pants code'!$E$71,IF(F105=7,'fancy pants code'!$E$72,IF(F105=8,'fancy pants code'!$E$73,0))))))))</f>
        <v>0</v>
      </c>
      <c r="Z105" s="169">
        <f>IF(G105=1,'fancy pants code'!$E$66,IF(G105=2,'fancy pants code'!$E$67,IF(G105=3,'fancy pants code'!$E$68,IF(G105=4,'fancy pants code'!$E$69,IF(G105=5,'fancy pants code'!$E$70,IF(G105=6,'fancy pants code'!$E$71,IF(G105=7,'fancy pants code'!$E$72,IF(G105=8,'fancy pants code'!$E$73,0))))))))</f>
        <v>0</v>
      </c>
      <c r="AA105" s="167">
        <f>IF(I105=1,'fancy pants code'!$E$66,IF(I105=2,'fancy pants code'!$E$67,IF(I105=3,'fancy pants code'!$E$68,IF(I105=4,'fancy pants code'!$E$69,IF(I105=5,'fancy pants code'!$E$70,IF(I105=6,'fancy pants code'!$E$71,IF(I105=7,'fancy pants code'!$E$72,IF(I105=8,'fancy pants code'!$E$73,0))))))))</f>
        <v>0</v>
      </c>
      <c r="AB105" s="167">
        <f>IF(J105=1,'fancy pants code'!$E$66,IF(J105=2,'fancy pants code'!$E$67,IF(J105=3,'fancy pants code'!$E$68,IF(J105=4,'fancy pants code'!$E$69,IF(J105=5,'fancy pants code'!$E$70,IF(J105=6,'fancy pants code'!$E$71,IF(J105=7,'fancy pants code'!$E$72,IF(J105=8,'fancy pants code'!$E$73,0))))))))</f>
        <v>0</v>
      </c>
      <c r="AC105" s="167">
        <f>IF(K105=1,'fancy pants code'!$E$66,IF(K105=2,'fancy pants code'!$E$67,IF(K105=3,'fancy pants code'!$E$68,IF(K105=4,'fancy pants code'!$E$69,IF(K105=5,'fancy pants code'!$E$70,IF(K105=6,'fancy pants code'!$E$71,IF(K105=7,'fancy pants code'!$E$72,IF(K105=8,'fancy pants code'!$E$73,0))))))))</f>
        <v>0</v>
      </c>
      <c r="AD105" s="167">
        <f>IF(L105=1,'fancy pants code'!$E$66,IF(L105=2,'fancy pants code'!$E$67,IF(L105=3,'fancy pants code'!$E$68,IF(L105=4,'fancy pants code'!$E$69,IF(L105=5,'fancy pants code'!$E$70,IF(L105=6,'fancy pants code'!$E$71,IF(L105=7,'fancy pants code'!$E$72,IF(L105=8,'fancy pants code'!$E$73,0))))))))</f>
        <v>0</v>
      </c>
      <c r="AE105" s="167">
        <f>IF(M105=1,'fancy pants code'!$E$66,IF(M105=2,'fancy pants code'!$E$67,IF(M105=3,'fancy pants code'!$E$68,IF(M105=4,'fancy pants code'!$E$69,IF(M105=5,'fancy pants code'!$E$70,IF(M105=6,'fancy pants code'!$E$71,IF(M105=7,'fancy pants code'!$E$72,IF(M105=8,'fancy pants code'!$E$73,0))))))))</f>
        <v>0</v>
      </c>
      <c r="AF105" s="168">
        <f>IF(O105=1,'fancy pants code'!$E$66,IF(O105=2,'fancy pants code'!$E$67,IF(O105=3,'fancy pants code'!$E$68,IF(O105=4,'fancy pants code'!$E$69,IF(O105=5,'fancy pants code'!$E$70,IF(O105=6,'fancy pants code'!$E$71,IF(O105=7,'fancy pants code'!$E$72,IF(O105=8,'fancy pants code'!$E$73,0))))))))</f>
        <v>0</v>
      </c>
      <c r="AG105" s="168">
        <f>IF(P105=1,'fancy pants code'!$E$66,IF(P105=2,'fancy pants code'!$E$67,IF(P105=3,'fancy pants code'!$E$68,IF(P105=4,'fancy pants code'!$E$69,IF(P105=5,'fancy pants code'!$E$70,IF(P105=6,'fancy pants code'!$E$71,IF(P105=7,'fancy pants code'!$E$72,IF(P105=8,'fancy pants code'!$E$73,0))))))))</f>
        <v>0</v>
      </c>
      <c r="AH105" s="168">
        <f>IF(Q105=1,'fancy pants code'!$E$66,IF(Q105=2,'fancy pants code'!$E$67,IF(Q105=3,'fancy pants code'!$E$68,IF(Q105=4,'fancy pants code'!$E$69,IF(Q105=5,'fancy pants code'!$E$70,IF(Q105=6,'fancy pants code'!$E$71,IF(Q105=7,'fancy pants code'!$E$72,IF(Q105=8,'fancy pants code'!$E$73,0))))))))</f>
        <v>0</v>
      </c>
      <c r="AI105" s="168">
        <f>IF(R105=1,'fancy pants code'!$E$66,IF(R105=2,'fancy pants code'!$E$67,IF(R105=3,'fancy pants code'!$E$68,IF(R105=4,'fancy pants code'!$E$69,IF(R105=5,'fancy pants code'!$E$70,IF(R105=6,'fancy pants code'!$E$71,IF(R105=7,'fancy pants code'!$E$72,IF(R105=8,'fancy pants code'!$E$73,0))))))))</f>
        <v>0</v>
      </c>
      <c r="AJ105" s="168">
        <f>IF(S105=1,'fancy pants code'!$E$66,IF(S105=2,'fancy pants code'!$E$67,IF(S105=3,'fancy pants code'!$E$68,IF(S105=4,'fancy pants code'!$E$69,IF(S105=5,'fancy pants code'!$E$70,IF(S105=6,'fancy pants code'!$E$71,IF(S105=7,'fancy pants code'!$E$72,IF(S105=8,'fancy pants code'!$E$73,0))))))))</f>
        <v>0</v>
      </c>
      <c r="AK105" s="140">
        <f t="shared" si="24"/>
        <v>0</v>
      </c>
    </row>
    <row r="106" spans="1:37" s="127" customFormat="1" x14ac:dyDescent="0.2">
      <c r="A106" s="49">
        <f t="shared" si="25"/>
        <v>29</v>
      </c>
      <c r="B106" s="103" t="str">
        <f t="shared" si="25"/>
        <v>d rider 29</v>
      </c>
      <c r="C106" s="211"/>
      <c r="D106" s="212"/>
      <c r="E106" s="212"/>
      <c r="F106" s="212"/>
      <c r="G106" s="212"/>
      <c r="H106" s="200">
        <f t="shared" si="21"/>
        <v>0</v>
      </c>
      <c r="I106" s="211"/>
      <c r="J106" s="212"/>
      <c r="K106" s="212"/>
      <c r="L106" s="212"/>
      <c r="M106" s="212"/>
      <c r="N106" s="200">
        <f t="shared" si="22"/>
        <v>0</v>
      </c>
      <c r="O106" s="211"/>
      <c r="P106" s="212"/>
      <c r="Q106" s="212"/>
      <c r="R106" s="212"/>
      <c r="S106" s="212"/>
      <c r="T106" s="200">
        <f t="shared" si="23"/>
        <v>0</v>
      </c>
      <c r="U106" s="23"/>
      <c r="V106" s="169">
        <f>IF(C106=1,'fancy pants code'!$E$66,IF(C106=2,'fancy pants code'!$E$67,IF(C106=3,'fancy pants code'!$E$68,IF(C106=4,'fancy pants code'!$E$69,IF(C106=5,'fancy pants code'!$E$70,IF(C106=6,'fancy pants code'!$E$71,IF(C106=7,'fancy pants code'!$E$72,IF(C106=8,'fancy pants code'!$E$73,0))))))))</f>
        <v>0</v>
      </c>
      <c r="W106" s="169">
        <f>IF(D106=1,'fancy pants code'!$E$66,IF(D106=2,'fancy pants code'!$E$67,IF(D106=3,'fancy pants code'!$E$68,IF(D106=4,'fancy pants code'!$E$69,IF(D106=5,'fancy pants code'!$E$70,IF(D106=6,'fancy pants code'!$E$71,IF(D106=7,'fancy pants code'!$E$72,IF(D106=8,'fancy pants code'!$E$73,0))))))))</f>
        <v>0</v>
      </c>
      <c r="X106" s="169">
        <f>IF(E106=1,'fancy pants code'!$E$66,IF(E106=2,'fancy pants code'!$E$67,IF(E106=3,'fancy pants code'!$E$68,IF(E106=4,'fancy pants code'!$E$69,IF(E106=5,'fancy pants code'!$E$70,IF(E106=6,'fancy pants code'!$E$71,IF(E106=7,'fancy pants code'!$E$72,IF(E106=8,'fancy pants code'!$E$73,0))))))))</f>
        <v>0</v>
      </c>
      <c r="Y106" s="169">
        <f>IF(F106=1,'fancy pants code'!$E$66,IF(F106=2,'fancy pants code'!$E$67,IF(F106=3,'fancy pants code'!$E$68,IF(F106=4,'fancy pants code'!$E$69,IF(F106=5,'fancy pants code'!$E$70,IF(F106=6,'fancy pants code'!$E$71,IF(F106=7,'fancy pants code'!$E$72,IF(F106=8,'fancy pants code'!$E$73,0))))))))</f>
        <v>0</v>
      </c>
      <c r="Z106" s="169">
        <f>IF(G106=1,'fancy pants code'!$E$66,IF(G106=2,'fancy pants code'!$E$67,IF(G106=3,'fancy pants code'!$E$68,IF(G106=4,'fancy pants code'!$E$69,IF(G106=5,'fancy pants code'!$E$70,IF(G106=6,'fancy pants code'!$E$71,IF(G106=7,'fancy pants code'!$E$72,IF(G106=8,'fancy pants code'!$E$73,0))))))))</f>
        <v>0</v>
      </c>
      <c r="AA106" s="167">
        <f>IF(I106=1,'fancy pants code'!$E$66,IF(I106=2,'fancy pants code'!$E$67,IF(I106=3,'fancy pants code'!$E$68,IF(I106=4,'fancy pants code'!$E$69,IF(I106=5,'fancy pants code'!$E$70,IF(I106=6,'fancy pants code'!$E$71,IF(I106=7,'fancy pants code'!$E$72,IF(I106=8,'fancy pants code'!$E$73,0))))))))</f>
        <v>0</v>
      </c>
      <c r="AB106" s="167">
        <f>IF(J106=1,'fancy pants code'!$E$66,IF(J106=2,'fancy pants code'!$E$67,IF(J106=3,'fancy pants code'!$E$68,IF(J106=4,'fancy pants code'!$E$69,IF(J106=5,'fancy pants code'!$E$70,IF(J106=6,'fancy pants code'!$E$71,IF(J106=7,'fancy pants code'!$E$72,IF(J106=8,'fancy pants code'!$E$73,0))))))))</f>
        <v>0</v>
      </c>
      <c r="AC106" s="167">
        <f>IF(K106=1,'fancy pants code'!$E$66,IF(K106=2,'fancy pants code'!$E$67,IF(K106=3,'fancy pants code'!$E$68,IF(K106=4,'fancy pants code'!$E$69,IF(K106=5,'fancy pants code'!$E$70,IF(K106=6,'fancy pants code'!$E$71,IF(K106=7,'fancy pants code'!$E$72,IF(K106=8,'fancy pants code'!$E$73,0))))))))</f>
        <v>0</v>
      </c>
      <c r="AD106" s="167">
        <f>IF(L106=1,'fancy pants code'!$E$66,IF(L106=2,'fancy pants code'!$E$67,IF(L106=3,'fancy pants code'!$E$68,IF(L106=4,'fancy pants code'!$E$69,IF(L106=5,'fancy pants code'!$E$70,IF(L106=6,'fancy pants code'!$E$71,IF(L106=7,'fancy pants code'!$E$72,IF(L106=8,'fancy pants code'!$E$73,0))))))))</f>
        <v>0</v>
      </c>
      <c r="AE106" s="167">
        <f>IF(M106=1,'fancy pants code'!$E$66,IF(M106=2,'fancy pants code'!$E$67,IF(M106=3,'fancy pants code'!$E$68,IF(M106=4,'fancy pants code'!$E$69,IF(M106=5,'fancy pants code'!$E$70,IF(M106=6,'fancy pants code'!$E$71,IF(M106=7,'fancy pants code'!$E$72,IF(M106=8,'fancy pants code'!$E$73,0))))))))</f>
        <v>0</v>
      </c>
      <c r="AF106" s="168">
        <f>IF(O106=1,'fancy pants code'!$E$66,IF(O106=2,'fancy pants code'!$E$67,IF(O106=3,'fancy pants code'!$E$68,IF(O106=4,'fancy pants code'!$E$69,IF(O106=5,'fancy pants code'!$E$70,IF(O106=6,'fancy pants code'!$E$71,IF(O106=7,'fancy pants code'!$E$72,IF(O106=8,'fancy pants code'!$E$73,0))))))))</f>
        <v>0</v>
      </c>
      <c r="AG106" s="168">
        <f>IF(P106=1,'fancy pants code'!$E$66,IF(P106=2,'fancy pants code'!$E$67,IF(P106=3,'fancy pants code'!$E$68,IF(P106=4,'fancy pants code'!$E$69,IF(P106=5,'fancy pants code'!$E$70,IF(P106=6,'fancy pants code'!$E$71,IF(P106=7,'fancy pants code'!$E$72,IF(P106=8,'fancy pants code'!$E$73,0))))))))</f>
        <v>0</v>
      </c>
      <c r="AH106" s="168">
        <f>IF(Q106=1,'fancy pants code'!$E$66,IF(Q106=2,'fancy pants code'!$E$67,IF(Q106=3,'fancy pants code'!$E$68,IF(Q106=4,'fancy pants code'!$E$69,IF(Q106=5,'fancy pants code'!$E$70,IF(Q106=6,'fancy pants code'!$E$71,IF(Q106=7,'fancy pants code'!$E$72,IF(Q106=8,'fancy pants code'!$E$73,0))))))))</f>
        <v>0</v>
      </c>
      <c r="AI106" s="168">
        <f>IF(R106=1,'fancy pants code'!$E$66,IF(R106=2,'fancy pants code'!$E$67,IF(R106=3,'fancy pants code'!$E$68,IF(R106=4,'fancy pants code'!$E$69,IF(R106=5,'fancy pants code'!$E$70,IF(R106=6,'fancy pants code'!$E$71,IF(R106=7,'fancy pants code'!$E$72,IF(R106=8,'fancy pants code'!$E$73,0))))))))</f>
        <v>0</v>
      </c>
      <c r="AJ106" s="168">
        <f>IF(S106=1,'fancy pants code'!$E$66,IF(S106=2,'fancy pants code'!$E$67,IF(S106=3,'fancy pants code'!$E$68,IF(S106=4,'fancy pants code'!$E$69,IF(S106=5,'fancy pants code'!$E$70,IF(S106=6,'fancy pants code'!$E$71,IF(S106=7,'fancy pants code'!$E$72,IF(S106=8,'fancy pants code'!$E$73,0))))))))</f>
        <v>0</v>
      </c>
      <c r="AK106" s="140">
        <f t="shared" si="24"/>
        <v>0</v>
      </c>
    </row>
    <row r="107" spans="1:37" s="127" customFormat="1" ht="13.5" thickBot="1" x14ac:dyDescent="0.25">
      <c r="A107" s="50">
        <f t="shared" si="25"/>
        <v>30</v>
      </c>
      <c r="B107" s="104" t="str">
        <f t="shared" si="25"/>
        <v>d rider 30</v>
      </c>
      <c r="C107" s="213"/>
      <c r="D107" s="214"/>
      <c r="E107" s="214"/>
      <c r="F107" s="214"/>
      <c r="G107" s="214"/>
      <c r="H107" s="201">
        <f t="shared" si="21"/>
        <v>0</v>
      </c>
      <c r="I107" s="213"/>
      <c r="J107" s="214"/>
      <c r="K107" s="214"/>
      <c r="L107" s="214"/>
      <c r="M107" s="214"/>
      <c r="N107" s="201">
        <f t="shared" si="22"/>
        <v>0</v>
      </c>
      <c r="O107" s="213"/>
      <c r="P107" s="214"/>
      <c r="Q107" s="214"/>
      <c r="R107" s="214"/>
      <c r="S107" s="214"/>
      <c r="T107" s="201">
        <f t="shared" si="23"/>
        <v>0</v>
      </c>
      <c r="U107" s="23"/>
      <c r="V107" s="169">
        <f>IF(C107=1,'fancy pants code'!$E$66,IF(C107=2,'fancy pants code'!$E$67,IF(C107=3,'fancy pants code'!$E$68,IF(C107=4,'fancy pants code'!$E$69,IF(C107=5,'fancy pants code'!$E$70,IF(C107=6,'fancy pants code'!$E$71,IF(C107=7,'fancy pants code'!$E$72,IF(C107=8,'fancy pants code'!$E$73,0))))))))</f>
        <v>0</v>
      </c>
      <c r="W107" s="169">
        <f>IF(D107=1,'fancy pants code'!$E$66,IF(D107=2,'fancy pants code'!$E$67,IF(D107=3,'fancy pants code'!$E$68,IF(D107=4,'fancy pants code'!$E$69,IF(D107=5,'fancy pants code'!$E$70,IF(D107=6,'fancy pants code'!$E$71,IF(D107=7,'fancy pants code'!$E$72,IF(D107=8,'fancy pants code'!$E$73,0))))))))</f>
        <v>0</v>
      </c>
      <c r="X107" s="169">
        <f>IF(E107=1,'fancy pants code'!$E$66,IF(E107=2,'fancy pants code'!$E$67,IF(E107=3,'fancy pants code'!$E$68,IF(E107=4,'fancy pants code'!$E$69,IF(E107=5,'fancy pants code'!$E$70,IF(E107=6,'fancy pants code'!$E$71,IF(E107=7,'fancy pants code'!$E$72,IF(E107=8,'fancy pants code'!$E$73,0))))))))</f>
        <v>0</v>
      </c>
      <c r="Y107" s="169">
        <f>IF(F107=1,'fancy pants code'!$E$66,IF(F107=2,'fancy pants code'!$E$67,IF(F107=3,'fancy pants code'!$E$68,IF(F107=4,'fancy pants code'!$E$69,IF(F107=5,'fancy pants code'!$E$70,IF(F107=6,'fancy pants code'!$E$71,IF(F107=7,'fancy pants code'!$E$72,IF(F107=8,'fancy pants code'!$E$73,0))))))))</f>
        <v>0</v>
      </c>
      <c r="Z107" s="169">
        <f>IF(G107=1,'fancy pants code'!$E$66,IF(G107=2,'fancy pants code'!$E$67,IF(G107=3,'fancy pants code'!$E$68,IF(G107=4,'fancy pants code'!$E$69,IF(G107=5,'fancy pants code'!$E$70,IF(G107=6,'fancy pants code'!$E$71,IF(G107=7,'fancy pants code'!$E$72,IF(G107=8,'fancy pants code'!$E$73,0))))))))</f>
        <v>0</v>
      </c>
      <c r="AA107" s="167">
        <f>IF(I107=1,'fancy pants code'!$E$66,IF(I107=2,'fancy pants code'!$E$67,IF(I107=3,'fancy pants code'!$E$68,IF(I107=4,'fancy pants code'!$E$69,IF(I107=5,'fancy pants code'!$E$70,IF(I107=6,'fancy pants code'!$E$71,IF(I107=7,'fancy pants code'!$E$72,IF(I107=8,'fancy pants code'!$E$73,0))))))))</f>
        <v>0</v>
      </c>
      <c r="AB107" s="167">
        <f>IF(J107=1,'fancy pants code'!$E$66,IF(J107=2,'fancy pants code'!$E$67,IF(J107=3,'fancy pants code'!$E$68,IF(J107=4,'fancy pants code'!$E$69,IF(J107=5,'fancy pants code'!$E$70,IF(J107=6,'fancy pants code'!$E$71,IF(J107=7,'fancy pants code'!$E$72,IF(J107=8,'fancy pants code'!$E$73,0))))))))</f>
        <v>0</v>
      </c>
      <c r="AC107" s="167">
        <f>IF(K107=1,'fancy pants code'!$E$66,IF(K107=2,'fancy pants code'!$E$67,IF(K107=3,'fancy pants code'!$E$68,IF(K107=4,'fancy pants code'!$E$69,IF(K107=5,'fancy pants code'!$E$70,IF(K107=6,'fancy pants code'!$E$71,IF(K107=7,'fancy pants code'!$E$72,IF(K107=8,'fancy pants code'!$E$73,0))))))))</f>
        <v>0</v>
      </c>
      <c r="AD107" s="167">
        <f>IF(L107=1,'fancy pants code'!$E$66,IF(L107=2,'fancy pants code'!$E$67,IF(L107=3,'fancy pants code'!$E$68,IF(L107=4,'fancy pants code'!$E$69,IF(L107=5,'fancy pants code'!$E$70,IF(L107=6,'fancy pants code'!$E$71,IF(L107=7,'fancy pants code'!$E$72,IF(L107=8,'fancy pants code'!$E$73,0))))))))</f>
        <v>0</v>
      </c>
      <c r="AE107" s="167">
        <f>IF(M107=1,'fancy pants code'!$E$66,IF(M107=2,'fancy pants code'!$E$67,IF(M107=3,'fancy pants code'!$E$68,IF(M107=4,'fancy pants code'!$E$69,IF(M107=5,'fancy pants code'!$E$70,IF(M107=6,'fancy pants code'!$E$71,IF(M107=7,'fancy pants code'!$E$72,IF(M107=8,'fancy pants code'!$E$73,0))))))))</f>
        <v>0</v>
      </c>
      <c r="AF107" s="168">
        <f>IF(O107=1,'fancy pants code'!$E$66,IF(O107=2,'fancy pants code'!$E$67,IF(O107=3,'fancy pants code'!$E$68,IF(O107=4,'fancy pants code'!$E$69,IF(O107=5,'fancy pants code'!$E$70,IF(O107=6,'fancy pants code'!$E$71,IF(O107=7,'fancy pants code'!$E$72,IF(O107=8,'fancy pants code'!$E$73,0))))))))</f>
        <v>0</v>
      </c>
      <c r="AG107" s="168">
        <f>IF(P107=1,'fancy pants code'!$E$66,IF(P107=2,'fancy pants code'!$E$67,IF(P107=3,'fancy pants code'!$E$68,IF(P107=4,'fancy pants code'!$E$69,IF(P107=5,'fancy pants code'!$E$70,IF(P107=6,'fancy pants code'!$E$71,IF(P107=7,'fancy pants code'!$E$72,IF(P107=8,'fancy pants code'!$E$73,0))))))))</f>
        <v>0</v>
      </c>
      <c r="AH107" s="168">
        <f>IF(Q107=1,'fancy pants code'!$E$66,IF(Q107=2,'fancy pants code'!$E$67,IF(Q107=3,'fancy pants code'!$E$68,IF(Q107=4,'fancy pants code'!$E$69,IF(Q107=5,'fancy pants code'!$E$70,IF(Q107=6,'fancy pants code'!$E$71,IF(Q107=7,'fancy pants code'!$E$72,IF(Q107=8,'fancy pants code'!$E$73,0))))))))</f>
        <v>0</v>
      </c>
      <c r="AI107" s="168">
        <f>IF(R107=1,'fancy pants code'!$E$66,IF(R107=2,'fancy pants code'!$E$67,IF(R107=3,'fancy pants code'!$E$68,IF(R107=4,'fancy pants code'!$E$69,IF(R107=5,'fancy pants code'!$E$70,IF(R107=6,'fancy pants code'!$E$71,IF(R107=7,'fancy pants code'!$E$72,IF(R107=8,'fancy pants code'!$E$73,0))))))))</f>
        <v>0</v>
      </c>
      <c r="AJ107" s="168">
        <f>IF(S107=1,'fancy pants code'!$E$66,IF(S107=2,'fancy pants code'!$E$67,IF(S107=3,'fancy pants code'!$E$68,IF(S107=4,'fancy pants code'!$E$69,IF(S107=5,'fancy pants code'!$E$70,IF(S107=6,'fancy pants code'!$E$71,IF(S107=7,'fancy pants code'!$E$72,IF(S107=8,'fancy pants code'!$E$73,0))))))))</f>
        <v>0</v>
      </c>
      <c r="AK107" s="140">
        <f t="shared" si="24"/>
        <v>0</v>
      </c>
    </row>
    <row r="108" spans="1:37" s="127" customFormat="1" x14ac:dyDescent="0.2">
      <c r="A108" s="132"/>
      <c r="G108" s="132"/>
    </row>
    <row r="109" spans="1:37" s="134" customFormat="1" x14ac:dyDescent="0.2">
      <c r="A109" s="133"/>
      <c r="G109" s="133"/>
    </row>
    <row r="110" spans="1:37" s="142" customFormat="1" ht="13.5" thickBot="1" x14ac:dyDescent="0.25">
      <c r="A110" s="141"/>
      <c r="G110" s="141"/>
    </row>
    <row r="111" spans="1:37" s="135" customFormat="1" ht="13.5" thickBot="1" x14ac:dyDescent="0.25">
      <c r="B111" s="147" t="s">
        <v>194</v>
      </c>
      <c r="C111" s="136"/>
      <c r="D111" s="119" t="s">
        <v>13</v>
      </c>
      <c r="E111" s="120"/>
      <c r="F111" s="119" t="s">
        <v>15</v>
      </c>
      <c r="G111" s="120"/>
      <c r="H111" s="119" t="s">
        <v>16</v>
      </c>
      <c r="I111" s="121"/>
      <c r="J111" s="137"/>
      <c r="K111" s="137"/>
      <c r="L111" s="137"/>
    </row>
    <row r="112" spans="1:37" s="135" customFormat="1" ht="13.5" thickBot="1" x14ac:dyDescent="0.25">
      <c r="B112" s="138"/>
      <c r="C112" s="139"/>
      <c r="D112" s="113" t="s">
        <v>17</v>
      </c>
      <c r="E112" s="112" t="s">
        <v>120</v>
      </c>
      <c r="F112" s="112" t="s">
        <v>17</v>
      </c>
      <c r="G112" s="112" t="s">
        <v>120</v>
      </c>
      <c r="H112" s="112" t="s">
        <v>17</v>
      </c>
      <c r="I112" s="114" t="s">
        <v>120</v>
      </c>
      <c r="J112" s="137"/>
      <c r="K112" s="137"/>
    </row>
    <row r="113" spans="2:11" s="127" customFormat="1" x14ac:dyDescent="0.2">
      <c r="B113" s="48">
        <f t="shared" ref="B113:C142" si="26">A5</f>
        <v>1</v>
      </c>
      <c r="C113" s="96" t="str">
        <f t="shared" si="26"/>
        <v>d rider 1</v>
      </c>
      <c r="D113" s="215"/>
      <c r="E113" s="202">
        <f>IF(D113=1,'fancy pants code'!$B$66,IF(D113=2,'fancy pants code'!$B$67,IF(D113=3,'fancy pants code'!$B$68,IF(D113=4,'fancy pants code'!$B$69,IF(D113=5,'fancy pants code'!$B$70,IF(D113=6,'fancy pants code'!$B$71,IF(D113=7,'fancy pants code'!$B$72,IF(D113=8,'fancy pants code'!$B$73,0))))))))</f>
        <v>0</v>
      </c>
      <c r="F113" s="215"/>
      <c r="G113" s="202">
        <f>IF(F113=1,'fancy pants code'!$B$66,IF(F113=2,'fancy pants code'!$B$67,IF(F113=3,'fancy pants code'!$B$68,IF(F113=4,'fancy pants code'!$B$69,IF(F113=5,'fancy pants code'!$B$70,IF(F113=6,'fancy pants code'!$B$71,IF(F113=7,'fancy pants code'!$B$72,IF(F113=8,'fancy pants code'!$B$73,0))))))))</f>
        <v>0</v>
      </c>
      <c r="H113" s="215"/>
      <c r="I113" s="200">
        <f>IF(H113=1,'fancy pants code'!$B$66,IF(H113=2,'fancy pants code'!$B$67,IF(H113=3,'fancy pants code'!$B$68,IF(H113=4,'fancy pants code'!$B$69,IF(H113=5,'fancy pants code'!$B$70,IF(H113=6,'fancy pants code'!$B$71,IF(H113=7,'fancy pants code'!$B$72,IF(H113=8,'fancy pants code'!$B$73,0))))))))</f>
        <v>0</v>
      </c>
    </row>
    <row r="114" spans="2:11" s="127" customFormat="1" x14ac:dyDescent="0.2">
      <c r="B114" s="49">
        <f t="shared" si="26"/>
        <v>2</v>
      </c>
      <c r="C114" s="103" t="str">
        <f t="shared" si="26"/>
        <v>d rider 2</v>
      </c>
      <c r="D114" s="215"/>
      <c r="E114" s="202">
        <f>IF(D114=1,'fancy pants code'!$B$66,IF(D114=2,'fancy pants code'!$B$67,IF(D114=3,'fancy pants code'!$B$68,IF(D114=4,'fancy pants code'!$B$69,IF(D114=5,'fancy pants code'!$B$70,IF(D114=6,'fancy pants code'!$B$71,IF(D114=7,'fancy pants code'!$B$72,IF(D114=8,'fancy pants code'!$B$73,0))))))))</f>
        <v>0</v>
      </c>
      <c r="F114" s="215"/>
      <c r="G114" s="202">
        <f>IF(F114=1,'fancy pants code'!$B$66,IF(F114=2,'fancy pants code'!$B$67,IF(F114=3,'fancy pants code'!$B$68,IF(F114=4,'fancy pants code'!$B$69,IF(F114=5,'fancy pants code'!$B$70,IF(F114=6,'fancy pants code'!$B$71,IF(F114=7,'fancy pants code'!$B$72,IF(F114=8,'fancy pants code'!$B$73,0))))))))</f>
        <v>0</v>
      </c>
      <c r="H114" s="215"/>
      <c r="I114" s="200">
        <f>IF(H114=1,'fancy pants code'!$B$66,IF(H114=2,'fancy pants code'!$B$67,IF(H114=3,'fancy pants code'!$B$68,IF(H114=4,'fancy pants code'!$B$69,IF(H114=5,'fancy pants code'!$B$70,IF(H114=6,'fancy pants code'!$B$71,IF(H114=7,'fancy pants code'!$B$72,IF(H114=8,'fancy pants code'!$B$73,0))))))))</f>
        <v>0</v>
      </c>
      <c r="K114" s="128" t="s">
        <v>196</v>
      </c>
    </row>
    <row r="115" spans="2:11" s="127" customFormat="1" x14ac:dyDescent="0.2">
      <c r="B115" s="49">
        <f t="shared" si="26"/>
        <v>3</v>
      </c>
      <c r="C115" s="103" t="str">
        <f t="shared" si="26"/>
        <v>d rider 3</v>
      </c>
      <c r="D115" s="215"/>
      <c r="E115" s="202">
        <f>IF(D115=1,'fancy pants code'!$B$66,IF(D115=2,'fancy pants code'!$B$67,IF(D115=3,'fancy pants code'!$B$68,IF(D115=4,'fancy pants code'!$B$69,IF(D115=5,'fancy pants code'!$B$70,IF(D115=6,'fancy pants code'!$B$71,IF(D115=7,'fancy pants code'!$B$72,IF(D115=8,'fancy pants code'!$B$73,0))))))))</f>
        <v>0</v>
      </c>
      <c r="F115" s="215"/>
      <c r="G115" s="202">
        <f>IF(F115=1,'fancy pants code'!$B$66,IF(F115=2,'fancy pants code'!$B$67,IF(F115=3,'fancy pants code'!$B$68,IF(F115=4,'fancy pants code'!$B$69,IF(F115=5,'fancy pants code'!$B$70,IF(F115=6,'fancy pants code'!$B$71,IF(F115=7,'fancy pants code'!$B$72,IF(F115=8,'fancy pants code'!$B$73,0))))))))</f>
        <v>0</v>
      </c>
      <c r="H115" s="215"/>
      <c r="I115" s="200">
        <f>IF(H115=1,'fancy pants code'!$B$66,IF(H115=2,'fancy pants code'!$B$67,IF(H115=3,'fancy pants code'!$B$68,IF(H115=4,'fancy pants code'!$B$69,IF(H115=5,'fancy pants code'!$B$70,IF(H115=6,'fancy pants code'!$B$71,IF(H115=7,'fancy pants code'!$B$72,IF(H115=8,'fancy pants code'!$B$73,0))))))))</f>
        <v>0</v>
      </c>
    </row>
    <row r="116" spans="2:11" s="127" customFormat="1" x14ac:dyDescent="0.2">
      <c r="B116" s="49">
        <f t="shared" si="26"/>
        <v>4</v>
      </c>
      <c r="C116" s="103" t="str">
        <f t="shared" si="26"/>
        <v>d rider 4</v>
      </c>
      <c r="D116" s="215"/>
      <c r="E116" s="202">
        <f>IF(D116=1,'fancy pants code'!$B$66,IF(D116=2,'fancy pants code'!$B$67,IF(D116=3,'fancy pants code'!$B$68,IF(D116=4,'fancy pants code'!$B$69,IF(D116=5,'fancy pants code'!$B$70,IF(D116=6,'fancy pants code'!$B$71,IF(D116=7,'fancy pants code'!$B$72,IF(D116=8,'fancy pants code'!$B$73,0))))))))</f>
        <v>0</v>
      </c>
      <c r="F116" s="215"/>
      <c r="G116" s="202">
        <f>IF(F116=1,'fancy pants code'!$B$66,IF(F116=2,'fancy pants code'!$B$67,IF(F116=3,'fancy pants code'!$B$68,IF(F116=4,'fancy pants code'!$B$69,IF(F116=5,'fancy pants code'!$B$70,IF(F116=6,'fancy pants code'!$B$71,IF(F116=7,'fancy pants code'!$B$72,IF(F116=8,'fancy pants code'!$B$73,0))))))))</f>
        <v>0</v>
      </c>
      <c r="H116" s="215"/>
      <c r="I116" s="200">
        <f>IF(H116=1,'fancy pants code'!$B$66,IF(H116=2,'fancy pants code'!$B$67,IF(H116=3,'fancy pants code'!$B$68,IF(H116=4,'fancy pants code'!$B$69,IF(H116=5,'fancy pants code'!$B$70,IF(H116=6,'fancy pants code'!$B$71,IF(H116=7,'fancy pants code'!$B$72,IF(H116=8,'fancy pants code'!$B$73,0))))))))</f>
        <v>0</v>
      </c>
    </row>
    <row r="117" spans="2:11" s="127" customFormat="1" x14ac:dyDescent="0.2">
      <c r="B117" s="49">
        <f t="shared" si="26"/>
        <v>5</v>
      </c>
      <c r="C117" s="103" t="str">
        <f t="shared" si="26"/>
        <v>d rider 5</v>
      </c>
      <c r="D117" s="215"/>
      <c r="E117" s="202">
        <f>IF(D117=1,'fancy pants code'!$B$66,IF(D117=2,'fancy pants code'!$B$67,IF(D117=3,'fancy pants code'!$B$68,IF(D117=4,'fancy pants code'!$B$69,IF(D117=5,'fancy pants code'!$B$70,IF(D117=6,'fancy pants code'!$B$71,IF(D117=7,'fancy pants code'!$B$72,IF(D117=8,'fancy pants code'!$B$73,0))))))))</f>
        <v>0</v>
      </c>
      <c r="F117" s="215"/>
      <c r="G117" s="202">
        <f>IF(F117=1,'fancy pants code'!$B$66,IF(F117=2,'fancy pants code'!$B$67,IF(F117=3,'fancy pants code'!$B$68,IF(F117=4,'fancy pants code'!$B$69,IF(F117=5,'fancy pants code'!$B$70,IF(F117=6,'fancy pants code'!$B$71,IF(F117=7,'fancy pants code'!$B$72,IF(F117=8,'fancy pants code'!$B$73,0))))))))</f>
        <v>0</v>
      </c>
      <c r="H117" s="215"/>
      <c r="I117" s="200">
        <f>IF(H117=1,'fancy pants code'!$B$66,IF(H117=2,'fancy pants code'!$B$67,IF(H117=3,'fancy pants code'!$B$68,IF(H117=4,'fancy pants code'!$B$69,IF(H117=5,'fancy pants code'!$B$70,IF(H117=6,'fancy pants code'!$B$71,IF(H117=7,'fancy pants code'!$B$72,IF(H117=8,'fancy pants code'!$B$73,0))))))))</f>
        <v>0</v>
      </c>
    </row>
    <row r="118" spans="2:11" s="127" customFormat="1" x14ac:dyDescent="0.2">
      <c r="B118" s="49">
        <f t="shared" si="26"/>
        <v>6</v>
      </c>
      <c r="C118" s="103" t="str">
        <f t="shared" si="26"/>
        <v>d rider 6</v>
      </c>
      <c r="D118" s="215"/>
      <c r="E118" s="202">
        <f>IF(D118=1,'fancy pants code'!$B$66,IF(D118=2,'fancy pants code'!$B$67,IF(D118=3,'fancy pants code'!$B$68,IF(D118=4,'fancy pants code'!$B$69,IF(D118=5,'fancy pants code'!$B$70,IF(D118=6,'fancy pants code'!$B$71,IF(D118=7,'fancy pants code'!$B$72,IF(D118=8,'fancy pants code'!$B$73,0))))))))</f>
        <v>0</v>
      </c>
      <c r="F118" s="215"/>
      <c r="G118" s="202">
        <f>IF(F118=1,'fancy pants code'!$B$66,IF(F118=2,'fancy pants code'!$B$67,IF(F118=3,'fancy pants code'!$B$68,IF(F118=4,'fancy pants code'!$B$69,IF(F118=5,'fancy pants code'!$B$70,IF(F118=6,'fancy pants code'!$B$71,IF(F118=7,'fancy pants code'!$B$72,IF(F118=8,'fancy pants code'!$B$73,0))))))))</f>
        <v>0</v>
      </c>
      <c r="H118" s="215"/>
      <c r="I118" s="200">
        <f>IF(H118=1,'fancy pants code'!$B$66,IF(H118=2,'fancy pants code'!$B$67,IF(H118=3,'fancy pants code'!$B$68,IF(H118=4,'fancy pants code'!$B$69,IF(H118=5,'fancy pants code'!$B$70,IF(H118=6,'fancy pants code'!$B$71,IF(H118=7,'fancy pants code'!$B$72,IF(H118=8,'fancy pants code'!$B$73,0))))))))</f>
        <v>0</v>
      </c>
    </row>
    <row r="119" spans="2:11" s="127" customFormat="1" x14ac:dyDescent="0.2">
      <c r="B119" s="49">
        <f t="shared" si="26"/>
        <v>7</v>
      </c>
      <c r="C119" s="103" t="str">
        <f t="shared" si="26"/>
        <v>d rider 7</v>
      </c>
      <c r="D119" s="215"/>
      <c r="E119" s="202">
        <f>IF(D119=1,'fancy pants code'!$B$66,IF(D119=2,'fancy pants code'!$B$67,IF(D119=3,'fancy pants code'!$B$68,IF(D119=4,'fancy pants code'!$B$69,IF(D119=5,'fancy pants code'!$B$70,IF(D119=6,'fancy pants code'!$B$71,IF(D119=7,'fancy pants code'!$B$72,IF(D119=8,'fancy pants code'!$B$73,0))))))))</f>
        <v>0</v>
      </c>
      <c r="F119" s="215"/>
      <c r="G119" s="202">
        <f>IF(F119=1,'fancy pants code'!$B$66,IF(F119=2,'fancy pants code'!$B$67,IF(F119=3,'fancy pants code'!$B$68,IF(F119=4,'fancy pants code'!$B$69,IF(F119=5,'fancy pants code'!$B$70,IF(F119=6,'fancy pants code'!$B$71,IF(F119=7,'fancy pants code'!$B$72,IF(F119=8,'fancy pants code'!$B$73,0))))))))</f>
        <v>0</v>
      </c>
      <c r="H119" s="215"/>
      <c r="I119" s="200">
        <f>IF(H119=1,'fancy pants code'!$B$66,IF(H119=2,'fancy pants code'!$B$67,IF(H119=3,'fancy pants code'!$B$68,IF(H119=4,'fancy pants code'!$B$69,IF(H119=5,'fancy pants code'!$B$70,IF(H119=6,'fancy pants code'!$B$71,IF(H119=7,'fancy pants code'!$B$72,IF(H119=8,'fancy pants code'!$B$73,0))))))))</f>
        <v>0</v>
      </c>
    </row>
    <row r="120" spans="2:11" s="127" customFormat="1" x14ac:dyDescent="0.2">
      <c r="B120" s="49">
        <f t="shared" si="26"/>
        <v>8</v>
      </c>
      <c r="C120" s="103" t="str">
        <f t="shared" si="26"/>
        <v>d rider 8</v>
      </c>
      <c r="D120" s="215"/>
      <c r="E120" s="202">
        <f>IF(D120=1,'fancy pants code'!$B$66,IF(D120=2,'fancy pants code'!$B$67,IF(D120=3,'fancy pants code'!$B$68,IF(D120=4,'fancy pants code'!$B$69,IF(D120=5,'fancy pants code'!$B$70,IF(D120=6,'fancy pants code'!$B$71,IF(D120=7,'fancy pants code'!$B$72,IF(D120=8,'fancy pants code'!$B$73,0))))))))</f>
        <v>0</v>
      </c>
      <c r="F120" s="215"/>
      <c r="G120" s="202">
        <f>IF(F120=1,'fancy pants code'!$B$66,IF(F120=2,'fancy pants code'!$B$67,IF(F120=3,'fancy pants code'!$B$68,IF(F120=4,'fancy pants code'!$B$69,IF(F120=5,'fancy pants code'!$B$70,IF(F120=6,'fancy pants code'!$B$71,IF(F120=7,'fancy pants code'!$B$72,IF(F120=8,'fancy pants code'!$B$73,0))))))))</f>
        <v>0</v>
      </c>
      <c r="H120" s="215"/>
      <c r="I120" s="200">
        <f>IF(H120=1,'fancy pants code'!$B$66,IF(H120=2,'fancy pants code'!$B$67,IF(H120=3,'fancy pants code'!$B$68,IF(H120=4,'fancy pants code'!$B$69,IF(H120=5,'fancy pants code'!$B$70,IF(H120=6,'fancy pants code'!$B$71,IF(H120=7,'fancy pants code'!$B$72,IF(H120=8,'fancy pants code'!$B$73,0))))))))</f>
        <v>0</v>
      </c>
      <c r="J120" s="132"/>
    </row>
    <row r="121" spans="2:11" s="127" customFormat="1" x14ac:dyDescent="0.2">
      <c r="B121" s="49">
        <f t="shared" si="26"/>
        <v>9</v>
      </c>
      <c r="C121" s="103" t="str">
        <f t="shared" si="26"/>
        <v>d rider 9</v>
      </c>
      <c r="D121" s="215"/>
      <c r="E121" s="202">
        <f>IF(D121=1,'fancy pants code'!$B$66,IF(D121=2,'fancy pants code'!$B$67,IF(D121=3,'fancy pants code'!$B$68,IF(D121=4,'fancy pants code'!$B$69,IF(D121=5,'fancy pants code'!$B$70,IF(D121=6,'fancy pants code'!$B$71,IF(D121=7,'fancy pants code'!$B$72,IF(D121=8,'fancy pants code'!$B$73,0))))))))</f>
        <v>0</v>
      </c>
      <c r="F121" s="215"/>
      <c r="G121" s="202">
        <f>IF(F121=1,'fancy pants code'!$B$66,IF(F121=2,'fancy pants code'!$B$67,IF(F121=3,'fancy pants code'!$B$68,IF(F121=4,'fancy pants code'!$B$69,IF(F121=5,'fancy pants code'!$B$70,IF(F121=6,'fancy pants code'!$B$71,IF(F121=7,'fancy pants code'!$B$72,IF(F121=8,'fancy pants code'!$B$73,0))))))))</f>
        <v>0</v>
      </c>
      <c r="H121" s="215"/>
      <c r="I121" s="200">
        <f>IF(H121=1,'fancy pants code'!$B$66,IF(H121=2,'fancy pants code'!$B$67,IF(H121=3,'fancy pants code'!$B$68,IF(H121=4,'fancy pants code'!$B$69,IF(H121=5,'fancy pants code'!$B$70,IF(H121=6,'fancy pants code'!$B$71,IF(H121=7,'fancy pants code'!$B$72,IF(H121=8,'fancy pants code'!$B$73,0))))))))</f>
        <v>0</v>
      </c>
    </row>
    <row r="122" spans="2:11" s="127" customFormat="1" x14ac:dyDescent="0.2">
      <c r="B122" s="49">
        <f t="shared" si="26"/>
        <v>10</v>
      </c>
      <c r="C122" s="103" t="str">
        <f t="shared" si="26"/>
        <v>d rider 10</v>
      </c>
      <c r="D122" s="215"/>
      <c r="E122" s="202">
        <f>IF(D122=1,'fancy pants code'!$B$66,IF(D122=2,'fancy pants code'!$B$67,IF(D122=3,'fancy pants code'!$B$68,IF(D122=4,'fancy pants code'!$B$69,IF(D122=5,'fancy pants code'!$B$70,IF(D122=6,'fancy pants code'!$B$71,IF(D122=7,'fancy pants code'!$B$72,IF(D122=8,'fancy pants code'!$B$73,0))))))))</f>
        <v>0</v>
      </c>
      <c r="F122" s="215"/>
      <c r="G122" s="202">
        <f>IF(F122=1,'fancy pants code'!$B$66,IF(F122=2,'fancy pants code'!$B$67,IF(F122=3,'fancy pants code'!$B$68,IF(F122=4,'fancy pants code'!$B$69,IF(F122=5,'fancy pants code'!$B$70,IF(F122=6,'fancy pants code'!$B$71,IF(F122=7,'fancy pants code'!$B$72,IF(F122=8,'fancy pants code'!$B$73,0))))))))</f>
        <v>0</v>
      </c>
      <c r="H122" s="215"/>
      <c r="I122" s="200">
        <f>IF(H122=1,'fancy pants code'!$B$66,IF(H122=2,'fancy pants code'!$B$67,IF(H122=3,'fancy pants code'!$B$68,IF(H122=4,'fancy pants code'!$B$69,IF(H122=5,'fancy pants code'!$B$70,IF(H122=6,'fancy pants code'!$B$71,IF(H122=7,'fancy pants code'!$B$72,IF(H122=8,'fancy pants code'!$B$73,0))))))))</f>
        <v>0</v>
      </c>
    </row>
    <row r="123" spans="2:11" s="127" customFormat="1" x14ac:dyDescent="0.2">
      <c r="B123" s="49">
        <f t="shared" si="26"/>
        <v>11</v>
      </c>
      <c r="C123" s="103" t="str">
        <f t="shared" si="26"/>
        <v>d rider 11</v>
      </c>
      <c r="D123" s="215"/>
      <c r="E123" s="202">
        <f>IF(D123=1,'fancy pants code'!$B$66,IF(D123=2,'fancy pants code'!$B$67,IF(D123=3,'fancy pants code'!$B$68,IF(D123=4,'fancy pants code'!$B$69,IF(D123=5,'fancy pants code'!$B$70,IF(D123=6,'fancy pants code'!$B$71,IF(D123=7,'fancy pants code'!$B$72,IF(D123=8,'fancy pants code'!$B$73,0))))))))</f>
        <v>0</v>
      </c>
      <c r="F123" s="215"/>
      <c r="G123" s="202">
        <f>IF(F123=1,'fancy pants code'!$B$66,IF(F123=2,'fancy pants code'!$B$67,IF(F123=3,'fancy pants code'!$B$68,IF(F123=4,'fancy pants code'!$B$69,IF(F123=5,'fancy pants code'!$B$70,IF(F123=6,'fancy pants code'!$B$71,IF(F123=7,'fancy pants code'!$B$72,IF(F123=8,'fancy pants code'!$B$73,0))))))))</f>
        <v>0</v>
      </c>
      <c r="H123" s="215"/>
      <c r="I123" s="200">
        <f>IF(H123=1,'fancy pants code'!$B$66,IF(H123=2,'fancy pants code'!$B$67,IF(H123=3,'fancy pants code'!$B$68,IF(H123=4,'fancy pants code'!$B$69,IF(H123=5,'fancy pants code'!$B$70,IF(H123=6,'fancy pants code'!$B$71,IF(H123=7,'fancy pants code'!$B$72,IF(H123=8,'fancy pants code'!$B$73,0))))))))</f>
        <v>0</v>
      </c>
    </row>
    <row r="124" spans="2:11" s="127" customFormat="1" x14ac:dyDescent="0.2">
      <c r="B124" s="49">
        <f t="shared" si="26"/>
        <v>12</v>
      </c>
      <c r="C124" s="103" t="str">
        <f t="shared" si="26"/>
        <v>d rider 12</v>
      </c>
      <c r="D124" s="215"/>
      <c r="E124" s="202">
        <f>IF(D124=1,'fancy pants code'!$B$66,IF(D124=2,'fancy pants code'!$B$67,IF(D124=3,'fancy pants code'!$B$68,IF(D124=4,'fancy pants code'!$B$69,IF(D124=5,'fancy pants code'!$B$70,IF(D124=6,'fancy pants code'!$B$71,IF(D124=7,'fancy pants code'!$B$72,IF(D124=8,'fancy pants code'!$B$73,0))))))))</f>
        <v>0</v>
      </c>
      <c r="F124" s="215"/>
      <c r="G124" s="202">
        <f>IF(F124=1,'fancy pants code'!$B$66,IF(F124=2,'fancy pants code'!$B$67,IF(F124=3,'fancy pants code'!$B$68,IF(F124=4,'fancy pants code'!$B$69,IF(F124=5,'fancy pants code'!$B$70,IF(F124=6,'fancy pants code'!$B$71,IF(F124=7,'fancy pants code'!$B$72,IF(F124=8,'fancy pants code'!$B$73,0))))))))</f>
        <v>0</v>
      </c>
      <c r="H124" s="215"/>
      <c r="I124" s="200">
        <f>IF(H124=1,'fancy pants code'!$B$66,IF(H124=2,'fancy pants code'!$B$67,IF(H124=3,'fancy pants code'!$B$68,IF(H124=4,'fancy pants code'!$B$69,IF(H124=5,'fancy pants code'!$B$70,IF(H124=6,'fancy pants code'!$B$71,IF(H124=7,'fancy pants code'!$B$72,IF(H124=8,'fancy pants code'!$B$73,0))))))))</f>
        <v>0</v>
      </c>
    </row>
    <row r="125" spans="2:11" s="127" customFormat="1" x14ac:dyDescent="0.2">
      <c r="B125" s="49">
        <f t="shared" si="26"/>
        <v>13</v>
      </c>
      <c r="C125" s="103" t="str">
        <f t="shared" si="26"/>
        <v>d rider 13</v>
      </c>
      <c r="D125" s="215"/>
      <c r="E125" s="202">
        <f>IF(D125=1,'fancy pants code'!$B$66,IF(D125=2,'fancy pants code'!$B$67,IF(D125=3,'fancy pants code'!$B$68,IF(D125=4,'fancy pants code'!$B$69,IF(D125=5,'fancy pants code'!$B$70,IF(D125=6,'fancy pants code'!$B$71,IF(D125=7,'fancy pants code'!$B$72,IF(D125=8,'fancy pants code'!$B$73,0))))))))</f>
        <v>0</v>
      </c>
      <c r="F125" s="215"/>
      <c r="G125" s="202">
        <f>IF(F125=1,'fancy pants code'!$B$66,IF(F125=2,'fancy pants code'!$B$67,IF(F125=3,'fancy pants code'!$B$68,IF(F125=4,'fancy pants code'!$B$69,IF(F125=5,'fancy pants code'!$B$70,IF(F125=6,'fancy pants code'!$B$71,IF(F125=7,'fancy pants code'!$B$72,IF(F125=8,'fancy pants code'!$B$73,0))))))))</f>
        <v>0</v>
      </c>
      <c r="H125" s="215"/>
      <c r="I125" s="200">
        <f>IF(H125=1,'fancy pants code'!$B$66,IF(H125=2,'fancy pants code'!$B$67,IF(H125=3,'fancy pants code'!$B$68,IF(H125=4,'fancy pants code'!$B$69,IF(H125=5,'fancy pants code'!$B$70,IF(H125=6,'fancy pants code'!$B$71,IF(H125=7,'fancy pants code'!$B$72,IF(H125=8,'fancy pants code'!$B$73,0))))))))</f>
        <v>0</v>
      </c>
    </row>
    <row r="126" spans="2:11" s="127" customFormat="1" x14ac:dyDescent="0.2">
      <c r="B126" s="49">
        <f t="shared" si="26"/>
        <v>14</v>
      </c>
      <c r="C126" s="103" t="str">
        <f t="shared" si="26"/>
        <v>d rider 14</v>
      </c>
      <c r="D126" s="215"/>
      <c r="E126" s="202">
        <f>IF(D126=1,'fancy pants code'!$B$66,IF(D126=2,'fancy pants code'!$B$67,IF(D126=3,'fancy pants code'!$B$68,IF(D126=4,'fancy pants code'!$B$69,IF(D126=5,'fancy pants code'!$B$70,IF(D126=6,'fancy pants code'!$B$71,IF(D126=7,'fancy pants code'!$B$72,IF(D126=8,'fancy pants code'!$B$73,0))))))))</f>
        <v>0</v>
      </c>
      <c r="F126" s="215"/>
      <c r="G126" s="202">
        <f>IF(F126=1,'fancy pants code'!$B$66,IF(F126=2,'fancy pants code'!$B$67,IF(F126=3,'fancy pants code'!$B$68,IF(F126=4,'fancy pants code'!$B$69,IF(F126=5,'fancy pants code'!$B$70,IF(F126=6,'fancy pants code'!$B$71,IF(F126=7,'fancy pants code'!$B$72,IF(F126=8,'fancy pants code'!$B$73,0))))))))</f>
        <v>0</v>
      </c>
      <c r="H126" s="215"/>
      <c r="I126" s="200">
        <f>IF(H126=1,'fancy pants code'!$B$66,IF(H126=2,'fancy pants code'!$B$67,IF(H126=3,'fancy pants code'!$B$68,IF(H126=4,'fancy pants code'!$B$69,IF(H126=5,'fancy pants code'!$B$70,IF(H126=6,'fancy pants code'!$B$71,IF(H126=7,'fancy pants code'!$B$72,IF(H126=8,'fancy pants code'!$B$73,0))))))))</f>
        <v>0</v>
      </c>
    </row>
    <row r="127" spans="2:11" s="127" customFormat="1" x14ac:dyDescent="0.2">
      <c r="B127" s="49">
        <f t="shared" si="26"/>
        <v>15</v>
      </c>
      <c r="C127" s="103" t="str">
        <f t="shared" si="26"/>
        <v>d rider 15</v>
      </c>
      <c r="D127" s="215"/>
      <c r="E127" s="202">
        <f>IF(D127=1,'fancy pants code'!$B$66,IF(D127=2,'fancy pants code'!$B$67,IF(D127=3,'fancy pants code'!$B$68,IF(D127=4,'fancy pants code'!$B$69,IF(D127=5,'fancy pants code'!$B$70,IF(D127=6,'fancy pants code'!$B$71,IF(D127=7,'fancy pants code'!$B$72,IF(D127=8,'fancy pants code'!$B$73,0))))))))</f>
        <v>0</v>
      </c>
      <c r="F127" s="215"/>
      <c r="G127" s="202">
        <f>IF(F127=1,'fancy pants code'!$B$66,IF(F127=2,'fancy pants code'!$B$67,IF(F127=3,'fancy pants code'!$B$68,IF(F127=4,'fancy pants code'!$B$69,IF(F127=5,'fancy pants code'!$B$70,IF(F127=6,'fancy pants code'!$B$71,IF(F127=7,'fancy pants code'!$B$72,IF(F127=8,'fancy pants code'!$B$73,0))))))))</f>
        <v>0</v>
      </c>
      <c r="H127" s="215"/>
      <c r="I127" s="200">
        <f>IF(H127=1,'fancy pants code'!$B$66,IF(H127=2,'fancy pants code'!$B$67,IF(H127=3,'fancy pants code'!$B$68,IF(H127=4,'fancy pants code'!$B$69,IF(H127=5,'fancy pants code'!$B$70,IF(H127=6,'fancy pants code'!$B$71,IF(H127=7,'fancy pants code'!$B$72,IF(H127=8,'fancy pants code'!$B$73,0))))))))</f>
        <v>0</v>
      </c>
    </row>
    <row r="128" spans="2:11" s="127" customFormat="1" x14ac:dyDescent="0.2">
      <c r="B128" s="49">
        <f t="shared" si="26"/>
        <v>16</v>
      </c>
      <c r="C128" s="103" t="str">
        <f t="shared" si="26"/>
        <v>d rider 16</v>
      </c>
      <c r="D128" s="215"/>
      <c r="E128" s="202">
        <f>IF(D128=1,'fancy pants code'!$B$66,IF(D128=2,'fancy pants code'!$B$67,IF(D128=3,'fancy pants code'!$B$68,IF(D128=4,'fancy pants code'!$B$69,IF(D128=5,'fancy pants code'!$B$70,IF(D128=6,'fancy pants code'!$B$71,IF(D128=7,'fancy pants code'!$B$72,IF(D128=8,'fancy pants code'!$B$73,0))))))))</f>
        <v>0</v>
      </c>
      <c r="F128" s="215"/>
      <c r="G128" s="202">
        <f>IF(F128=1,'fancy pants code'!$B$66,IF(F128=2,'fancy pants code'!$B$67,IF(F128=3,'fancy pants code'!$B$68,IF(F128=4,'fancy pants code'!$B$69,IF(F128=5,'fancy pants code'!$B$70,IF(F128=6,'fancy pants code'!$B$71,IF(F128=7,'fancy pants code'!$B$72,IF(F128=8,'fancy pants code'!$B$73,0))))))))</f>
        <v>0</v>
      </c>
      <c r="H128" s="215"/>
      <c r="I128" s="200">
        <f>IF(H128=1,'fancy pants code'!$B$66,IF(H128=2,'fancy pants code'!$B$67,IF(H128=3,'fancy pants code'!$B$68,IF(H128=4,'fancy pants code'!$B$69,IF(H128=5,'fancy pants code'!$B$70,IF(H128=6,'fancy pants code'!$B$71,IF(H128=7,'fancy pants code'!$B$72,IF(H128=8,'fancy pants code'!$B$73,0))))))))</f>
        <v>0</v>
      </c>
    </row>
    <row r="129" spans="1:9" s="127" customFormat="1" x14ac:dyDescent="0.2">
      <c r="B129" s="49">
        <f t="shared" si="26"/>
        <v>17</v>
      </c>
      <c r="C129" s="103" t="str">
        <f t="shared" si="26"/>
        <v>d rider 17</v>
      </c>
      <c r="D129" s="215"/>
      <c r="E129" s="202">
        <f>IF(D129=1,'fancy pants code'!$B$66,IF(D129=2,'fancy pants code'!$B$67,IF(D129=3,'fancy pants code'!$B$68,IF(D129=4,'fancy pants code'!$B$69,IF(D129=5,'fancy pants code'!$B$70,IF(D129=6,'fancy pants code'!$B$71,IF(D129=7,'fancy pants code'!$B$72,IF(D129=8,'fancy pants code'!$B$73,0))))))))</f>
        <v>0</v>
      </c>
      <c r="F129" s="215"/>
      <c r="G129" s="202">
        <f>IF(F129=1,'fancy pants code'!$B$66,IF(F129=2,'fancy pants code'!$B$67,IF(F129=3,'fancy pants code'!$B$68,IF(F129=4,'fancy pants code'!$B$69,IF(F129=5,'fancy pants code'!$B$70,IF(F129=6,'fancy pants code'!$B$71,IF(F129=7,'fancy pants code'!$B$72,IF(F129=8,'fancy pants code'!$B$73,0))))))))</f>
        <v>0</v>
      </c>
      <c r="H129" s="215"/>
      <c r="I129" s="200">
        <f>IF(H129=1,'fancy pants code'!$B$66,IF(H129=2,'fancy pants code'!$B$67,IF(H129=3,'fancy pants code'!$B$68,IF(H129=4,'fancy pants code'!$B$69,IF(H129=5,'fancy pants code'!$B$70,IF(H129=6,'fancy pants code'!$B$71,IF(H129=7,'fancy pants code'!$B$72,IF(H129=8,'fancy pants code'!$B$73,0))))))))</f>
        <v>0</v>
      </c>
    </row>
    <row r="130" spans="1:9" s="127" customFormat="1" x14ac:dyDescent="0.2">
      <c r="B130" s="49">
        <f t="shared" si="26"/>
        <v>18</v>
      </c>
      <c r="C130" s="103" t="str">
        <f t="shared" si="26"/>
        <v>d rider 18</v>
      </c>
      <c r="D130" s="215"/>
      <c r="E130" s="202">
        <f>IF(D130=1,'fancy pants code'!$B$66,IF(D130=2,'fancy pants code'!$B$67,IF(D130=3,'fancy pants code'!$B$68,IF(D130=4,'fancy pants code'!$B$69,IF(D130=5,'fancy pants code'!$B$70,IF(D130=6,'fancy pants code'!$B$71,IF(D130=7,'fancy pants code'!$B$72,IF(D130=8,'fancy pants code'!$B$73,0))))))))</f>
        <v>0</v>
      </c>
      <c r="F130" s="215"/>
      <c r="G130" s="202">
        <f>IF(F130=1,'fancy pants code'!$B$66,IF(F130=2,'fancy pants code'!$B$67,IF(F130=3,'fancy pants code'!$B$68,IF(F130=4,'fancy pants code'!$B$69,IF(F130=5,'fancy pants code'!$B$70,IF(F130=6,'fancy pants code'!$B$71,IF(F130=7,'fancy pants code'!$B$72,IF(F130=8,'fancy pants code'!$B$73,0))))))))</f>
        <v>0</v>
      </c>
      <c r="H130" s="215"/>
      <c r="I130" s="200">
        <f>IF(H130=1,'fancy pants code'!$B$66,IF(H130=2,'fancy pants code'!$B$67,IF(H130=3,'fancy pants code'!$B$68,IF(H130=4,'fancy pants code'!$B$69,IF(H130=5,'fancy pants code'!$B$70,IF(H130=6,'fancy pants code'!$B$71,IF(H130=7,'fancy pants code'!$B$72,IF(H130=8,'fancy pants code'!$B$73,0))))))))</f>
        <v>0</v>
      </c>
    </row>
    <row r="131" spans="1:9" s="127" customFormat="1" x14ac:dyDescent="0.2">
      <c r="B131" s="49">
        <f t="shared" si="26"/>
        <v>19</v>
      </c>
      <c r="C131" s="103" t="str">
        <f t="shared" si="26"/>
        <v>d rider 19</v>
      </c>
      <c r="D131" s="215"/>
      <c r="E131" s="202">
        <f>IF(D131=1,'fancy pants code'!$B$66,IF(D131=2,'fancy pants code'!$B$67,IF(D131=3,'fancy pants code'!$B$68,IF(D131=4,'fancy pants code'!$B$69,IF(D131=5,'fancy pants code'!$B$70,IF(D131=6,'fancy pants code'!$B$71,IF(D131=7,'fancy pants code'!$B$72,IF(D131=8,'fancy pants code'!$B$73,0))))))))</f>
        <v>0</v>
      </c>
      <c r="F131" s="215"/>
      <c r="G131" s="202">
        <f>IF(F131=1,'fancy pants code'!$B$66,IF(F131=2,'fancy pants code'!$B$67,IF(F131=3,'fancy pants code'!$B$68,IF(F131=4,'fancy pants code'!$B$69,IF(F131=5,'fancy pants code'!$B$70,IF(F131=6,'fancy pants code'!$B$71,IF(F131=7,'fancy pants code'!$B$72,IF(F131=8,'fancy pants code'!$B$73,0))))))))</f>
        <v>0</v>
      </c>
      <c r="H131" s="215"/>
      <c r="I131" s="200">
        <f>IF(H131=1,'fancy pants code'!$B$66,IF(H131=2,'fancy pants code'!$B$67,IF(H131=3,'fancy pants code'!$B$68,IF(H131=4,'fancy pants code'!$B$69,IF(H131=5,'fancy pants code'!$B$70,IF(H131=6,'fancy pants code'!$B$71,IF(H131=7,'fancy pants code'!$B$72,IF(H131=8,'fancy pants code'!$B$73,0))))))))</f>
        <v>0</v>
      </c>
    </row>
    <row r="132" spans="1:9" s="127" customFormat="1" x14ac:dyDescent="0.2">
      <c r="B132" s="49">
        <f t="shared" si="26"/>
        <v>20</v>
      </c>
      <c r="C132" s="103" t="str">
        <f t="shared" si="26"/>
        <v>d rider 20</v>
      </c>
      <c r="D132" s="215"/>
      <c r="E132" s="202">
        <f>IF(D132=1,'fancy pants code'!$B$66,IF(D132=2,'fancy pants code'!$B$67,IF(D132=3,'fancy pants code'!$B$68,IF(D132=4,'fancy pants code'!$B$69,IF(D132=5,'fancy pants code'!$B$70,IF(D132=6,'fancy pants code'!$B$71,IF(D132=7,'fancy pants code'!$B$72,IF(D132=8,'fancy pants code'!$B$73,0))))))))</f>
        <v>0</v>
      </c>
      <c r="F132" s="215"/>
      <c r="G132" s="202">
        <f>IF(F132=1,'fancy pants code'!$B$66,IF(F132=2,'fancy pants code'!$B$67,IF(F132=3,'fancy pants code'!$B$68,IF(F132=4,'fancy pants code'!$B$69,IF(F132=5,'fancy pants code'!$B$70,IF(F132=6,'fancy pants code'!$B$71,IF(F132=7,'fancy pants code'!$B$72,IF(F132=8,'fancy pants code'!$B$73,0))))))))</f>
        <v>0</v>
      </c>
      <c r="H132" s="215"/>
      <c r="I132" s="200">
        <f>IF(H132=1,'fancy pants code'!$B$66,IF(H132=2,'fancy pants code'!$B$67,IF(H132=3,'fancy pants code'!$B$68,IF(H132=4,'fancy pants code'!$B$69,IF(H132=5,'fancy pants code'!$B$70,IF(H132=6,'fancy pants code'!$B$71,IF(H132=7,'fancy pants code'!$B$72,IF(H132=8,'fancy pants code'!$B$73,0))))))))</f>
        <v>0</v>
      </c>
    </row>
    <row r="133" spans="1:9" s="127" customFormat="1" x14ac:dyDescent="0.2">
      <c r="B133" s="49">
        <f t="shared" si="26"/>
        <v>21</v>
      </c>
      <c r="C133" s="103" t="str">
        <f t="shared" si="26"/>
        <v>d rider 21</v>
      </c>
      <c r="D133" s="215"/>
      <c r="E133" s="202">
        <f>IF(D133=1,'fancy pants code'!$B$66,IF(D133=2,'fancy pants code'!$B$67,IF(D133=3,'fancy pants code'!$B$68,IF(D133=4,'fancy pants code'!$B$69,IF(D133=5,'fancy pants code'!$B$70,IF(D133=6,'fancy pants code'!$B$71,IF(D133=7,'fancy pants code'!$B$72,IF(D133=8,'fancy pants code'!$B$73,0))))))))</f>
        <v>0</v>
      </c>
      <c r="F133" s="215"/>
      <c r="G133" s="202">
        <f>IF(F133=1,'fancy pants code'!$B$66,IF(F133=2,'fancy pants code'!$B$67,IF(F133=3,'fancy pants code'!$B$68,IF(F133=4,'fancy pants code'!$B$69,IF(F133=5,'fancy pants code'!$B$70,IF(F133=6,'fancy pants code'!$B$71,IF(F133=7,'fancy pants code'!$B$72,IF(F133=8,'fancy pants code'!$B$73,0))))))))</f>
        <v>0</v>
      </c>
      <c r="H133" s="215"/>
      <c r="I133" s="200">
        <f>IF(H133=1,'fancy pants code'!$B$66,IF(H133=2,'fancy pants code'!$B$67,IF(H133=3,'fancy pants code'!$B$68,IF(H133=4,'fancy pants code'!$B$69,IF(H133=5,'fancy pants code'!$B$70,IF(H133=6,'fancy pants code'!$B$71,IF(H133=7,'fancy pants code'!$B$72,IF(H133=8,'fancy pants code'!$B$73,0))))))))</f>
        <v>0</v>
      </c>
    </row>
    <row r="134" spans="1:9" s="127" customFormat="1" x14ac:dyDescent="0.2">
      <c r="B134" s="49">
        <f t="shared" si="26"/>
        <v>22</v>
      </c>
      <c r="C134" s="103" t="str">
        <f t="shared" si="26"/>
        <v>d rider 22</v>
      </c>
      <c r="D134" s="215"/>
      <c r="E134" s="202">
        <f>IF(D134=1,'fancy pants code'!$B$66,IF(D134=2,'fancy pants code'!$B$67,IF(D134=3,'fancy pants code'!$B$68,IF(D134=4,'fancy pants code'!$B$69,IF(D134=5,'fancy pants code'!$B$70,IF(D134=6,'fancy pants code'!$B$71,IF(D134=7,'fancy pants code'!$B$72,IF(D134=8,'fancy pants code'!$B$73,0))))))))</f>
        <v>0</v>
      </c>
      <c r="F134" s="215"/>
      <c r="G134" s="202">
        <f>IF(F134=1,'fancy pants code'!$B$66,IF(F134=2,'fancy pants code'!$B$67,IF(F134=3,'fancy pants code'!$B$68,IF(F134=4,'fancy pants code'!$B$69,IF(F134=5,'fancy pants code'!$B$70,IF(F134=6,'fancy pants code'!$B$71,IF(F134=7,'fancy pants code'!$B$72,IF(F134=8,'fancy pants code'!$B$73,0))))))))</f>
        <v>0</v>
      </c>
      <c r="H134" s="215"/>
      <c r="I134" s="200">
        <f>IF(H134=1,'fancy pants code'!$B$66,IF(H134=2,'fancy pants code'!$B$67,IF(H134=3,'fancy pants code'!$B$68,IF(H134=4,'fancy pants code'!$B$69,IF(H134=5,'fancy pants code'!$B$70,IF(H134=6,'fancy pants code'!$B$71,IF(H134=7,'fancy pants code'!$B$72,IF(H134=8,'fancy pants code'!$B$73,0))))))))</f>
        <v>0</v>
      </c>
    </row>
    <row r="135" spans="1:9" s="127" customFormat="1" x14ac:dyDescent="0.2">
      <c r="B135" s="49">
        <f t="shared" si="26"/>
        <v>23</v>
      </c>
      <c r="C135" s="103" t="str">
        <f t="shared" si="26"/>
        <v>d rider 23</v>
      </c>
      <c r="D135" s="215"/>
      <c r="E135" s="202">
        <f>IF(D135=1,'fancy pants code'!$B$66,IF(D135=2,'fancy pants code'!$B$67,IF(D135=3,'fancy pants code'!$B$68,IF(D135=4,'fancy pants code'!$B$69,IF(D135=5,'fancy pants code'!$B$70,IF(D135=6,'fancy pants code'!$B$71,IF(D135=7,'fancy pants code'!$B$72,IF(D135=8,'fancy pants code'!$B$73,0))))))))</f>
        <v>0</v>
      </c>
      <c r="F135" s="215"/>
      <c r="G135" s="202">
        <f>IF(F135=1,'fancy pants code'!$B$66,IF(F135=2,'fancy pants code'!$B$67,IF(F135=3,'fancy pants code'!$B$68,IF(F135=4,'fancy pants code'!$B$69,IF(F135=5,'fancy pants code'!$B$70,IF(F135=6,'fancy pants code'!$B$71,IF(F135=7,'fancy pants code'!$B$72,IF(F135=8,'fancy pants code'!$B$73,0))))))))</f>
        <v>0</v>
      </c>
      <c r="H135" s="215"/>
      <c r="I135" s="200">
        <f>IF(H135=1,'fancy pants code'!$B$66,IF(H135=2,'fancy pants code'!$B$67,IF(H135=3,'fancy pants code'!$B$68,IF(H135=4,'fancy pants code'!$B$69,IF(H135=5,'fancy pants code'!$B$70,IF(H135=6,'fancy pants code'!$B$71,IF(H135=7,'fancy pants code'!$B$72,IF(H135=8,'fancy pants code'!$B$73,0))))))))</f>
        <v>0</v>
      </c>
    </row>
    <row r="136" spans="1:9" s="127" customFormat="1" x14ac:dyDescent="0.2">
      <c r="B136" s="49">
        <f t="shared" si="26"/>
        <v>24</v>
      </c>
      <c r="C136" s="103" t="str">
        <f t="shared" si="26"/>
        <v>d rider 24</v>
      </c>
      <c r="D136" s="215"/>
      <c r="E136" s="202">
        <f>IF(D136=1,'fancy pants code'!$B$66,IF(D136=2,'fancy pants code'!$B$67,IF(D136=3,'fancy pants code'!$B$68,IF(D136=4,'fancy pants code'!$B$69,IF(D136=5,'fancy pants code'!$B$70,IF(D136=6,'fancy pants code'!$B$71,IF(D136=7,'fancy pants code'!$B$72,IF(D136=8,'fancy pants code'!$B$73,0))))))))</f>
        <v>0</v>
      </c>
      <c r="F136" s="215"/>
      <c r="G136" s="202">
        <f>IF(F136=1,'fancy pants code'!$B$66,IF(F136=2,'fancy pants code'!$B$67,IF(F136=3,'fancy pants code'!$B$68,IF(F136=4,'fancy pants code'!$B$69,IF(F136=5,'fancy pants code'!$B$70,IF(F136=6,'fancy pants code'!$B$71,IF(F136=7,'fancy pants code'!$B$72,IF(F136=8,'fancy pants code'!$B$73,0))))))))</f>
        <v>0</v>
      </c>
      <c r="H136" s="215"/>
      <c r="I136" s="200">
        <f>IF(H136=1,'fancy pants code'!$B$66,IF(H136=2,'fancy pants code'!$B$67,IF(H136=3,'fancy pants code'!$B$68,IF(H136=4,'fancy pants code'!$B$69,IF(H136=5,'fancy pants code'!$B$70,IF(H136=6,'fancy pants code'!$B$71,IF(H136=7,'fancy pants code'!$B$72,IF(H136=8,'fancy pants code'!$B$73,0))))))))</f>
        <v>0</v>
      </c>
    </row>
    <row r="137" spans="1:9" s="127" customFormat="1" x14ac:dyDescent="0.2">
      <c r="B137" s="49">
        <f t="shared" si="26"/>
        <v>25</v>
      </c>
      <c r="C137" s="103" t="str">
        <f t="shared" si="26"/>
        <v>d rider 25</v>
      </c>
      <c r="D137" s="215"/>
      <c r="E137" s="202">
        <f>IF(D137=1,'fancy pants code'!$B$66,IF(D137=2,'fancy pants code'!$B$67,IF(D137=3,'fancy pants code'!$B$68,IF(D137=4,'fancy pants code'!$B$69,IF(D137=5,'fancy pants code'!$B$70,IF(D137=6,'fancy pants code'!$B$71,IF(D137=7,'fancy pants code'!$B$72,IF(D137=8,'fancy pants code'!$B$73,0))))))))</f>
        <v>0</v>
      </c>
      <c r="F137" s="215"/>
      <c r="G137" s="202">
        <f>IF(F137=1,'fancy pants code'!$B$66,IF(F137=2,'fancy pants code'!$B$67,IF(F137=3,'fancy pants code'!$B$68,IF(F137=4,'fancy pants code'!$B$69,IF(F137=5,'fancy pants code'!$B$70,IF(F137=6,'fancy pants code'!$B$71,IF(F137=7,'fancy pants code'!$B$72,IF(F137=8,'fancy pants code'!$B$73,0))))))))</f>
        <v>0</v>
      </c>
      <c r="H137" s="215"/>
      <c r="I137" s="200">
        <f>IF(H137=1,'fancy pants code'!$B$66,IF(H137=2,'fancy pants code'!$B$67,IF(H137=3,'fancy pants code'!$B$68,IF(H137=4,'fancy pants code'!$B$69,IF(H137=5,'fancy pants code'!$B$70,IF(H137=6,'fancy pants code'!$B$71,IF(H137=7,'fancy pants code'!$B$72,IF(H137=8,'fancy pants code'!$B$73,0))))))))</f>
        <v>0</v>
      </c>
    </row>
    <row r="138" spans="1:9" s="127" customFormat="1" x14ac:dyDescent="0.2">
      <c r="B138" s="49">
        <f t="shared" si="26"/>
        <v>26</v>
      </c>
      <c r="C138" s="103" t="str">
        <f t="shared" si="26"/>
        <v>d rider 26</v>
      </c>
      <c r="D138" s="215"/>
      <c r="E138" s="202">
        <f>IF(D138=1,'fancy pants code'!$B$66,IF(D138=2,'fancy pants code'!$B$67,IF(D138=3,'fancy pants code'!$B$68,IF(D138=4,'fancy pants code'!$B$69,IF(D138=5,'fancy pants code'!$B$70,IF(D138=6,'fancy pants code'!$B$71,IF(D138=7,'fancy pants code'!$B$72,IF(D138=8,'fancy pants code'!$B$73,0))))))))</f>
        <v>0</v>
      </c>
      <c r="F138" s="215"/>
      <c r="G138" s="202">
        <f>IF(F138=1,'fancy pants code'!$B$66,IF(F138=2,'fancy pants code'!$B$67,IF(F138=3,'fancy pants code'!$B$68,IF(F138=4,'fancy pants code'!$B$69,IF(F138=5,'fancy pants code'!$B$70,IF(F138=6,'fancy pants code'!$B$71,IF(F138=7,'fancy pants code'!$B$72,IF(F138=8,'fancy pants code'!$B$73,0))))))))</f>
        <v>0</v>
      </c>
      <c r="H138" s="215"/>
      <c r="I138" s="200">
        <f>IF(H138=1,'fancy pants code'!$B$66,IF(H138=2,'fancy pants code'!$B$67,IF(H138=3,'fancy pants code'!$B$68,IF(H138=4,'fancy pants code'!$B$69,IF(H138=5,'fancy pants code'!$B$70,IF(H138=6,'fancy pants code'!$B$71,IF(H138=7,'fancy pants code'!$B$72,IF(H138=8,'fancy pants code'!$B$73,0))))))))</f>
        <v>0</v>
      </c>
    </row>
    <row r="139" spans="1:9" s="127" customFormat="1" x14ac:dyDescent="0.2">
      <c r="B139" s="49">
        <f t="shared" si="26"/>
        <v>27</v>
      </c>
      <c r="C139" s="103" t="str">
        <f t="shared" si="26"/>
        <v>d rider 27</v>
      </c>
      <c r="D139" s="215"/>
      <c r="E139" s="202">
        <f>IF(D139=1,'fancy pants code'!$B$66,IF(D139=2,'fancy pants code'!$B$67,IF(D139=3,'fancy pants code'!$B$68,IF(D139=4,'fancy pants code'!$B$69,IF(D139=5,'fancy pants code'!$B$70,IF(D139=6,'fancy pants code'!$B$71,IF(D139=7,'fancy pants code'!$B$72,IF(D139=8,'fancy pants code'!$B$73,0))))))))</f>
        <v>0</v>
      </c>
      <c r="F139" s="215"/>
      <c r="G139" s="202">
        <f>IF(F139=1,'fancy pants code'!$B$66,IF(F139=2,'fancy pants code'!$B$67,IF(F139=3,'fancy pants code'!$B$68,IF(F139=4,'fancy pants code'!$B$69,IF(F139=5,'fancy pants code'!$B$70,IF(F139=6,'fancy pants code'!$B$71,IF(F139=7,'fancy pants code'!$B$72,IF(F139=8,'fancy pants code'!$B$73,0))))))))</f>
        <v>0</v>
      </c>
      <c r="H139" s="215"/>
      <c r="I139" s="200">
        <f>IF(H139=1,'fancy pants code'!$B$66,IF(H139=2,'fancy pants code'!$B$67,IF(H139=3,'fancy pants code'!$B$68,IF(H139=4,'fancy pants code'!$B$69,IF(H139=5,'fancy pants code'!$B$70,IF(H139=6,'fancy pants code'!$B$71,IF(H139=7,'fancy pants code'!$B$72,IF(H139=8,'fancy pants code'!$B$73,0))))))))</f>
        <v>0</v>
      </c>
    </row>
    <row r="140" spans="1:9" s="127" customFormat="1" x14ac:dyDescent="0.2">
      <c r="B140" s="49">
        <f t="shared" si="26"/>
        <v>28</v>
      </c>
      <c r="C140" s="103" t="str">
        <f t="shared" si="26"/>
        <v>d rider 28</v>
      </c>
      <c r="D140" s="215"/>
      <c r="E140" s="202">
        <f>IF(D140=1,'fancy pants code'!$B$66,IF(D140=2,'fancy pants code'!$B$67,IF(D140=3,'fancy pants code'!$B$68,IF(D140=4,'fancy pants code'!$B$69,IF(D140=5,'fancy pants code'!$B$70,IF(D140=6,'fancy pants code'!$B$71,IF(D140=7,'fancy pants code'!$B$72,IF(D140=8,'fancy pants code'!$B$73,0))))))))</f>
        <v>0</v>
      </c>
      <c r="F140" s="215"/>
      <c r="G140" s="202">
        <f>IF(F140=1,'fancy pants code'!$B$66,IF(F140=2,'fancy pants code'!$B$67,IF(F140=3,'fancy pants code'!$B$68,IF(F140=4,'fancy pants code'!$B$69,IF(F140=5,'fancy pants code'!$B$70,IF(F140=6,'fancy pants code'!$B$71,IF(F140=7,'fancy pants code'!$B$72,IF(F140=8,'fancy pants code'!$B$73,0))))))))</f>
        <v>0</v>
      </c>
      <c r="H140" s="215"/>
      <c r="I140" s="200">
        <f>IF(H140=1,'fancy pants code'!$B$66,IF(H140=2,'fancy pants code'!$B$67,IF(H140=3,'fancy pants code'!$B$68,IF(H140=4,'fancy pants code'!$B$69,IF(H140=5,'fancy pants code'!$B$70,IF(H140=6,'fancy pants code'!$B$71,IF(H140=7,'fancy pants code'!$B$72,IF(H140=8,'fancy pants code'!$B$73,0))))))))</f>
        <v>0</v>
      </c>
    </row>
    <row r="141" spans="1:9" s="127" customFormat="1" x14ac:dyDescent="0.2">
      <c r="B141" s="49">
        <f t="shared" si="26"/>
        <v>29</v>
      </c>
      <c r="C141" s="103" t="str">
        <f t="shared" si="26"/>
        <v>d rider 29</v>
      </c>
      <c r="D141" s="215"/>
      <c r="E141" s="202">
        <f>IF(D141=1,'fancy pants code'!$B$66,IF(D141=2,'fancy pants code'!$B$67,IF(D141=3,'fancy pants code'!$B$68,IF(D141=4,'fancy pants code'!$B$69,IF(D141=5,'fancy pants code'!$B$70,IF(D141=6,'fancy pants code'!$B$71,IF(D141=7,'fancy pants code'!$B$72,IF(D141=8,'fancy pants code'!$B$73,0))))))))</f>
        <v>0</v>
      </c>
      <c r="F141" s="215"/>
      <c r="G141" s="202">
        <f>IF(F141=1,'fancy pants code'!$B$66,IF(F141=2,'fancy pants code'!$B$67,IF(F141=3,'fancy pants code'!$B$68,IF(F141=4,'fancy pants code'!$B$69,IF(F141=5,'fancy pants code'!$B$70,IF(F141=6,'fancy pants code'!$B$71,IF(F141=7,'fancy pants code'!$B$72,IF(F141=8,'fancy pants code'!$B$73,0))))))))</f>
        <v>0</v>
      </c>
      <c r="H141" s="215"/>
      <c r="I141" s="200">
        <f>IF(H141=1,'fancy pants code'!$B$66,IF(H141=2,'fancy pants code'!$B$67,IF(H141=3,'fancy pants code'!$B$68,IF(H141=4,'fancy pants code'!$B$69,IF(H141=5,'fancy pants code'!$B$70,IF(H141=6,'fancy pants code'!$B$71,IF(H141=7,'fancy pants code'!$B$72,IF(H141=8,'fancy pants code'!$B$73,0))))))))</f>
        <v>0</v>
      </c>
    </row>
    <row r="142" spans="1:9" s="127" customFormat="1" ht="13.5" thickBot="1" x14ac:dyDescent="0.25">
      <c r="B142" s="50">
        <f t="shared" si="26"/>
        <v>30</v>
      </c>
      <c r="C142" s="104" t="str">
        <f t="shared" si="26"/>
        <v>d rider 30</v>
      </c>
      <c r="D142" s="216"/>
      <c r="E142" s="203">
        <f>IF(D142=1,'fancy pants code'!$B$66,IF(D142=2,'fancy pants code'!$B$67,IF(D142=3,'fancy pants code'!$B$68,IF(D142=4,'fancy pants code'!$B$69,IF(D142=5,'fancy pants code'!$B$70,IF(D142=6,'fancy pants code'!$B$71,IF(D142=7,'fancy pants code'!$B$72,IF(D142=8,'fancy pants code'!$B$73,0))))))))</f>
        <v>0</v>
      </c>
      <c r="F142" s="216"/>
      <c r="G142" s="203">
        <f>IF(F142=1,'fancy pants code'!$B$66,IF(F142=2,'fancy pants code'!$B$67,IF(F142=3,'fancy pants code'!$B$68,IF(F142=4,'fancy pants code'!$B$69,IF(F142=5,'fancy pants code'!$B$70,IF(F142=6,'fancy pants code'!$B$71,IF(F142=7,'fancy pants code'!$B$72,IF(F142=8,'fancy pants code'!$B$73,0))))))))</f>
        <v>0</v>
      </c>
      <c r="H142" s="216"/>
      <c r="I142" s="201">
        <f>IF(H142=1,'fancy pants code'!$B$66,IF(H142=2,'fancy pants code'!$B$67,IF(H142=3,'fancy pants code'!$B$68,IF(H142=4,'fancy pants code'!$B$69,IF(H142=5,'fancy pants code'!$B$70,IF(H142=6,'fancy pants code'!$B$71,IF(H142=7,'fancy pants code'!$B$72,IF(H142=8,'fancy pants code'!$B$73,0))))))))</f>
        <v>0</v>
      </c>
    </row>
    <row r="143" spans="1:9" s="23" customFormat="1" x14ac:dyDescent="0.2">
      <c r="A143" s="37"/>
    </row>
    <row r="144" spans="1:9" s="23" customFormat="1" x14ac:dyDescent="0.2">
      <c r="A144" s="37"/>
    </row>
    <row r="145" spans="1:1" s="23" customFormat="1" x14ac:dyDescent="0.2">
      <c r="A145" s="37"/>
    </row>
    <row r="146" spans="1:1" s="23" customFormat="1" x14ac:dyDescent="0.2">
      <c r="A146" s="42" t="s">
        <v>77</v>
      </c>
    </row>
    <row r="147" spans="1:1" s="23" customFormat="1" x14ac:dyDescent="0.2">
      <c r="A147" s="42" t="s">
        <v>78</v>
      </c>
    </row>
  </sheetData>
  <sheetProtection algorithmName="SHA-512" hashValue="wZnCA99ZcK4gMb+R2CoNewyytprqLNFiBOm6OmoNi2MNbQ40Y+zTKptfKqLyLD02ImfxIYUw9uCo1GaJIkl5GQ==" saltValue="DU1sPiQo3pP/pkU9iGB5bQ==" spinCount="100000" sheet="1" objects="1" scenarios="1" selectLockedCells="1"/>
  <mergeCells count="16">
    <mergeCell ref="D3:G3"/>
    <mergeCell ref="H3:K3"/>
    <mergeCell ref="L3:O3"/>
    <mergeCell ref="P3:S3"/>
    <mergeCell ref="I75:N75"/>
    <mergeCell ref="O75:T75"/>
    <mergeCell ref="C39:H39"/>
    <mergeCell ref="I39:N39"/>
    <mergeCell ref="O39:T39"/>
    <mergeCell ref="H76:H77"/>
    <mergeCell ref="N76:N77"/>
    <mergeCell ref="T76:T77"/>
    <mergeCell ref="H40:H41"/>
    <mergeCell ref="N40:N41"/>
    <mergeCell ref="T40:T41"/>
    <mergeCell ref="C75:H75"/>
  </mergeCells>
  <phoneticPr fontId="1" type="noConversion"/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8"/>
  <sheetViews>
    <sheetView zoomScaleNormal="100" workbookViewId="0">
      <selection activeCell="K131" sqref="K131"/>
    </sheetView>
  </sheetViews>
  <sheetFormatPr defaultRowHeight="12.75" x14ac:dyDescent="0.2"/>
  <cols>
    <col min="1" max="1" width="13.7109375" style="46" bestFit="1" customWidth="1"/>
    <col min="2" max="2" width="9.140625" style="46"/>
    <col min="3" max="3" width="15.42578125" style="46" bestFit="1" customWidth="1"/>
    <col min="4" max="4" width="11.42578125" style="46" bestFit="1" customWidth="1"/>
    <col min="5" max="5" width="9.140625" style="46"/>
    <col min="6" max="6" width="13.7109375" style="46" bestFit="1" customWidth="1"/>
    <col min="7" max="7" width="14.85546875" style="46" customWidth="1"/>
    <col min="8" max="8" width="14.85546875" style="148" customWidth="1"/>
    <col min="9" max="9" width="7.28515625" style="148" customWidth="1"/>
    <col min="10" max="10" width="7.28515625" style="46" customWidth="1"/>
    <col min="11" max="11" width="6.140625" style="46" bestFit="1" customWidth="1"/>
    <col min="12" max="13" width="9.140625" style="46"/>
    <col min="14" max="14" width="18.85546875" style="46" customWidth="1"/>
    <col min="15" max="15" width="25.28515625" style="46" bestFit="1" customWidth="1"/>
    <col min="16" max="16384" width="9.140625" style="46"/>
  </cols>
  <sheetData>
    <row r="1" spans="1:19" ht="13.5" thickBot="1" x14ac:dyDescent="0.25"/>
    <row r="2" spans="1:19" ht="13.5" thickBot="1" x14ac:dyDescent="0.25">
      <c r="B2" s="226"/>
      <c r="C2" s="227"/>
      <c r="D2" s="227"/>
      <c r="E2" s="227"/>
      <c r="F2" s="227"/>
      <c r="G2" s="227"/>
      <c r="H2" s="228"/>
    </row>
    <row r="3" spans="1:19" x14ac:dyDescent="0.2">
      <c r="B3" s="229"/>
      <c r="C3" s="230" t="s">
        <v>217</v>
      </c>
      <c r="D3" s="231"/>
      <c r="E3" s="231"/>
      <c r="F3" s="231"/>
      <c r="G3" s="231"/>
      <c r="H3" s="232"/>
      <c r="M3" s="226"/>
      <c r="N3" s="227"/>
      <c r="O3" s="227"/>
      <c r="P3" s="227"/>
      <c r="Q3" s="227"/>
      <c r="R3" s="227"/>
      <c r="S3" s="228"/>
    </row>
    <row r="4" spans="1:19" ht="13.5" thickBot="1" x14ac:dyDescent="0.25">
      <c r="B4" s="233"/>
      <c r="C4" s="234"/>
      <c r="D4" s="234"/>
      <c r="E4" s="234"/>
      <c r="F4" s="234"/>
      <c r="G4" s="234"/>
      <c r="H4" s="235"/>
      <c r="M4" s="229"/>
      <c r="N4" s="230" t="s">
        <v>221</v>
      </c>
      <c r="O4" s="231"/>
      <c r="P4" s="231"/>
      <c r="Q4" s="231"/>
      <c r="R4" s="231"/>
      <c r="S4" s="232"/>
    </row>
    <row r="5" spans="1:19" ht="13.5" thickBot="1" x14ac:dyDescent="0.25">
      <c r="H5" s="46"/>
      <c r="M5" s="233"/>
      <c r="N5" s="234"/>
      <c r="O5" s="234"/>
      <c r="P5" s="234"/>
      <c r="Q5" s="234"/>
      <c r="R5" s="234"/>
      <c r="S5" s="235"/>
    </row>
    <row r="6" spans="1:19" ht="13.5" thickBot="1" x14ac:dyDescent="0.25">
      <c r="A6" s="55" t="s">
        <v>36</v>
      </c>
      <c r="B6" s="80">
        <v>9.6999999999999993</v>
      </c>
      <c r="C6" s="22" t="s">
        <v>37</v>
      </c>
      <c r="D6" s="45" t="s">
        <v>63</v>
      </c>
      <c r="F6" s="56" t="s">
        <v>64</v>
      </c>
    </row>
    <row r="7" spans="1:19" x14ac:dyDescent="0.2">
      <c r="H7" s="149" t="s">
        <v>195</v>
      </c>
      <c r="L7" s="24" t="s">
        <v>62</v>
      </c>
    </row>
    <row r="8" spans="1:19" s="24" customFormat="1" ht="13.5" thickBot="1" x14ac:dyDescent="0.25">
      <c r="A8" s="24" t="s">
        <v>8</v>
      </c>
      <c r="B8" s="24" t="s">
        <v>4</v>
      </c>
      <c r="C8" s="24" t="s">
        <v>0</v>
      </c>
      <c r="D8" s="24" t="s">
        <v>1</v>
      </c>
      <c r="E8" s="24" t="s">
        <v>9</v>
      </c>
      <c r="F8" s="24" t="s">
        <v>31</v>
      </c>
      <c r="G8" s="24" t="s">
        <v>32</v>
      </c>
      <c r="H8" s="149" t="s">
        <v>153</v>
      </c>
      <c r="I8" s="149"/>
      <c r="K8" s="24" t="s">
        <v>17</v>
      </c>
      <c r="L8" s="24" t="s">
        <v>59</v>
      </c>
      <c r="M8" s="24" t="s">
        <v>60</v>
      </c>
      <c r="N8" s="24" t="s">
        <v>61</v>
      </c>
      <c r="O8" s="24" t="s">
        <v>65</v>
      </c>
      <c r="P8" s="24" t="s">
        <v>38</v>
      </c>
    </row>
    <row r="9" spans="1:19" x14ac:dyDescent="0.2">
      <c r="A9" s="181">
        <v>0</v>
      </c>
      <c r="B9" s="57">
        <v>120</v>
      </c>
      <c r="C9" s="58" t="str">
        <f>'D - raw data'!B$34</f>
        <v>d rider 30</v>
      </c>
      <c r="D9" s="58" t="str">
        <f>'D - raw data'!$C$34</f>
        <v>Club</v>
      </c>
      <c r="E9" s="170" t="s">
        <v>2</v>
      </c>
      <c r="F9" s="383">
        <v>0</v>
      </c>
      <c r="G9" s="176">
        <f>F9</f>
        <v>0</v>
      </c>
      <c r="H9" s="236"/>
      <c r="I9" s="177"/>
      <c r="K9" s="59">
        <v>1</v>
      </c>
      <c r="L9" s="60" t="str">
        <f>$C$9</f>
        <v>d rider 30</v>
      </c>
      <c r="M9" s="61">
        <f>$G$9</f>
        <v>0</v>
      </c>
      <c r="N9" s="62" t="s">
        <v>66</v>
      </c>
      <c r="O9" s="62" t="s">
        <v>70</v>
      </c>
      <c r="P9" s="63" t="e">
        <f>$B$6/(M9*24)</f>
        <v>#DIV/0!</v>
      </c>
    </row>
    <row r="10" spans="1:19" x14ac:dyDescent="0.2">
      <c r="A10" s="182">
        <v>3.4722222222222224E-4</v>
      </c>
      <c r="B10" s="64">
        <v>119</v>
      </c>
      <c r="C10" s="56" t="str">
        <f>'D - raw data'!B$33</f>
        <v>d rider 29</v>
      </c>
      <c r="D10" s="56" t="str">
        <f>'D - raw data'!C33</f>
        <v>Club</v>
      </c>
      <c r="E10" s="171" t="s">
        <v>2</v>
      </c>
      <c r="F10" s="384">
        <v>3.4722222222222224E-4</v>
      </c>
      <c r="G10" s="238">
        <f>F10-A10</f>
        <v>0</v>
      </c>
      <c r="H10" s="236"/>
      <c r="I10" s="178"/>
      <c r="K10" s="65">
        <v>2</v>
      </c>
      <c r="L10" s="66" t="str">
        <f>$C$10</f>
        <v>d rider 29</v>
      </c>
      <c r="M10" s="67">
        <f>$G$10</f>
        <v>0</v>
      </c>
      <c r="N10" s="68">
        <f>M10-$M$9</f>
        <v>0</v>
      </c>
      <c r="O10" s="68">
        <f>M10-$M$9</f>
        <v>0</v>
      </c>
      <c r="P10" s="69" t="e">
        <f t="shared" ref="P10:P38" si="0">$B$6/(M10*24)</f>
        <v>#DIV/0!</v>
      </c>
    </row>
    <row r="11" spans="1:19" x14ac:dyDescent="0.2">
      <c r="A11" s="182">
        <v>6.9444444444444447E-4</v>
      </c>
      <c r="B11" s="64">
        <v>118</v>
      </c>
      <c r="C11" s="56" t="str">
        <f>'D - raw data'!B$32</f>
        <v>d rider 28</v>
      </c>
      <c r="D11" s="56" t="str">
        <f>'D - raw data'!C32</f>
        <v>Club</v>
      </c>
      <c r="E11" s="171" t="s">
        <v>2</v>
      </c>
      <c r="F11" s="384">
        <v>6.9444444444444447E-4</v>
      </c>
      <c r="G11" s="238">
        <f t="shared" ref="G11:G74" si="1">F11-A11</f>
        <v>0</v>
      </c>
      <c r="H11" s="236"/>
      <c r="I11" s="178"/>
      <c r="K11" s="65">
        <v>3</v>
      </c>
      <c r="L11" s="66" t="str">
        <f>$C$11</f>
        <v>d rider 28</v>
      </c>
      <c r="M11" s="67">
        <f>$G$11</f>
        <v>0</v>
      </c>
      <c r="N11" s="68">
        <f t="shared" ref="N11:N38" si="2">M11-$M$9</f>
        <v>0</v>
      </c>
      <c r="O11" s="68">
        <f t="shared" ref="O11:O74" si="3">M11-$M$9</f>
        <v>0</v>
      </c>
      <c r="P11" s="69" t="e">
        <f t="shared" si="0"/>
        <v>#DIV/0!</v>
      </c>
    </row>
    <row r="12" spans="1:19" x14ac:dyDescent="0.2">
      <c r="A12" s="182">
        <v>1.0416666666666699E-3</v>
      </c>
      <c r="B12" s="64">
        <v>117</v>
      </c>
      <c r="C12" s="56" t="str">
        <f>'D - raw data'!B$31</f>
        <v>d rider 27</v>
      </c>
      <c r="D12" s="56" t="str">
        <f>'D - raw data'!C31</f>
        <v>Club</v>
      </c>
      <c r="E12" s="171" t="s">
        <v>2</v>
      </c>
      <c r="F12" s="384">
        <v>1.0416666666666699E-3</v>
      </c>
      <c r="G12" s="238">
        <f t="shared" si="1"/>
        <v>0</v>
      </c>
      <c r="H12" s="236"/>
      <c r="I12" s="178"/>
      <c r="K12" s="65">
        <v>4</v>
      </c>
      <c r="L12" s="66" t="str">
        <f>$C$12</f>
        <v>d rider 27</v>
      </c>
      <c r="M12" s="67">
        <f>$G$12</f>
        <v>0</v>
      </c>
      <c r="N12" s="68">
        <f t="shared" si="2"/>
        <v>0</v>
      </c>
      <c r="O12" s="68">
        <f t="shared" si="3"/>
        <v>0</v>
      </c>
      <c r="P12" s="69" t="e">
        <f t="shared" si="0"/>
        <v>#DIV/0!</v>
      </c>
    </row>
    <row r="13" spans="1:19" x14ac:dyDescent="0.2">
      <c r="A13" s="182">
        <v>1.38888888888889E-3</v>
      </c>
      <c r="B13" s="64">
        <v>116</v>
      </c>
      <c r="C13" s="56" t="str">
        <f>'D - raw data'!B$30</f>
        <v>d rider 26</v>
      </c>
      <c r="D13" s="56" t="str">
        <f>'D - raw data'!C30</f>
        <v>Club</v>
      </c>
      <c r="E13" s="171" t="s">
        <v>2</v>
      </c>
      <c r="F13" s="384">
        <v>1.38888888888889E-3</v>
      </c>
      <c r="G13" s="238">
        <f t="shared" si="1"/>
        <v>0</v>
      </c>
      <c r="H13" s="236"/>
      <c r="I13" s="178"/>
      <c r="K13" s="65">
        <v>5</v>
      </c>
      <c r="L13" s="66" t="str">
        <f>$C$13</f>
        <v>d rider 26</v>
      </c>
      <c r="M13" s="67">
        <f>$G$13</f>
        <v>0</v>
      </c>
      <c r="N13" s="68">
        <f t="shared" si="2"/>
        <v>0</v>
      </c>
      <c r="O13" s="68">
        <f t="shared" si="3"/>
        <v>0</v>
      </c>
      <c r="P13" s="69" t="e">
        <f t="shared" si="0"/>
        <v>#DIV/0!</v>
      </c>
    </row>
    <row r="14" spans="1:19" x14ac:dyDescent="0.2">
      <c r="A14" s="182">
        <v>1.7361111111111099E-3</v>
      </c>
      <c r="B14" s="64">
        <v>115</v>
      </c>
      <c r="C14" s="56" t="str">
        <f>'D - raw data'!B$29</f>
        <v>d rider 25</v>
      </c>
      <c r="D14" s="56" t="str">
        <f>'D - raw data'!C29</f>
        <v>Club</v>
      </c>
      <c r="E14" s="171" t="s">
        <v>2</v>
      </c>
      <c r="F14" s="384">
        <v>1.7361111111111099E-3</v>
      </c>
      <c r="G14" s="238">
        <f t="shared" si="1"/>
        <v>0</v>
      </c>
      <c r="H14" s="236"/>
      <c r="I14" s="178"/>
      <c r="K14" s="65">
        <v>6</v>
      </c>
      <c r="L14" s="66" t="str">
        <f>$C$14</f>
        <v>d rider 25</v>
      </c>
      <c r="M14" s="67">
        <f>$G$14</f>
        <v>0</v>
      </c>
      <c r="N14" s="68">
        <f t="shared" si="2"/>
        <v>0</v>
      </c>
      <c r="O14" s="68">
        <f t="shared" si="3"/>
        <v>0</v>
      </c>
      <c r="P14" s="69" t="e">
        <f t="shared" si="0"/>
        <v>#DIV/0!</v>
      </c>
    </row>
    <row r="15" spans="1:19" x14ac:dyDescent="0.2">
      <c r="A15" s="182">
        <v>2.0833333333333298E-3</v>
      </c>
      <c r="B15" s="64">
        <v>114</v>
      </c>
      <c r="C15" s="56" t="str">
        <f>'D - raw data'!B$28</f>
        <v>d rider 24</v>
      </c>
      <c r="D15" s="56" t="str">
        <f>'D - raw data'!C28</f>
        <v>Club</v>
      </c>
      <c r="E15" s="171" t="s">
        <v>2</v>
      </c>
      <c r="F15" s="384">
        <v>2.0833333333333298E-3</v>
      </c>
      <c r="G15" s="238">
        <f t="shared" si="1"/>
        <v>0</v>
      </c>
      <c r="H15" s="236"/>
      <c r="I15" s="178"/>
      <c r="K15" s="65">
        <v>7</v>
      </c>
      <c r="L15" s="66" t="str">
        <f>$C$15</f>
        <v>d rider 24</v>
      </c>
      <c r="M15" s="67">
        <f>$G$15</f>
        <v>0</v>
      </c>
      <c r="N15" s="68">
        <f t="shared" si="2"/>
        <v>0</v>
      </c>
      <c r="O15" s="68">
        <f t="shared" si="3"/>
        <v>0</v>
      </c>
      <c r="P15" s="69" t="e">
        <f t="shared" si="0"/>
        <v>#DIV/0!</v>
      </c>
    </row>
    <row r="16" spans="1:19" x14ac:dyDescent="0.2">
      <c r="A16" s="182">
        <v>2.43055555555555E-3</v>
      </c>
      <c r="B16" s="64">
        <v>113</v>
      </c>
      <c r="C16" s="56" t="str">
        <f>'D - raw data'!B$27</f>
        <v>d rider 23</v>
      </c>
      <c r="D16" s="56" t="str">
        <f>'D - raw data'!C27</f>
        <v>Club</v>
      </c>
      <c r="E16" s="171" t="s">
        <v>2</v>
      </c>
      <c r="F16" s="384">
        <v>2.43055555555555E-3</v>
      </c>
      <c r="G16" s="238">
        <f t="shared" si="1"/>
        <v>0</v>
      </c>
      <c r="H16" s="236"/>
      <c r="I16" s="179" t="s">
        <v>2</v>
      </c>
      <c r="K16" s="65">
        <v>8</v>
      </c>
      <c r="L16" s="66" t="str">
        <f>$C$16</f>
        <v>d rider 23</v>
      </c>
      <c r="M16" s="67">
        <f>$G$16</f>
        <v>0</v>
      </c>
      <c r="N16" s="68">
        <f t="shared" si="2"/>
        <v>0</v>
      </c>
      <c r="O16" s="68">
        <f t="shared" si="3"/>
        <v>0</v>
      </c>
      <c r="P16" s="69" t="e">
        <f t="shared" si="0"/>
        <v>#DIV/0!</v>
      </c>
    </row>
    <row r="17" spans="1:16" x14ac:dyDescent="0.2">
      <c r="A17" s="182">
        <v>2.7777777777777801E-3</v>
      </c>
      <c r="B17" s="64">
        <v>112</v>
      </c>
      <c r="C17" s="56" t="str">
        <f>'D - raw data'!B$26</f>
        <v>d rider 22</v>
      </c>
      <c r="D17" s="56" t="str">
        <f>'D - raw data'!C26</f>
        <v>Club</v>
      </c>
      <c r="E17" s="171" t="s">
        <v>2</v>
      </c>
      <c r="F17" s="384">
        <v>2.7777777777777801E-3</v>
      </c>
      <c r="G17" s="238">
        <f t="shared" si="1"/>
        <v>0</v>
      </c>
      <c r="H17" s="236"/>
      <c r="I17" s="179"/>
      <c r="K17" s="65">
        <v>9</v>
      </c>
      <c r="L17" s="66" t="str">
        <f>$C$17</f>
        <v>d rider 22</v>
      </c>
      <c r="M17" s="67">
        <f>$G$17</f>
        <v>0</v>
      </c>
      <c r="N17" s="68">
        <f t="shared" si="2"/>
        <v>0</v>
      </c>
      <c r="O17" s="68">
        <f t="shared" si="3"/>
        <v>0</v>
      </c>
      <c r="P17" s="69" t="e">
        <f t="shared" si="0"/>
        <v>#DIV/0!</v>
      </c>
    </row>
    <row r="18" spans="1:16" x14ac:dyDescent="0.2">
      <c r="A18" s="182">
        <v>3.1250000000000002E-3</v>
      </c>
      <c r="B18" s="64">
        <v>111</v>
      </c>
      <c r="C18" s="56" t="str">
        <f>'D - raw data'!B$25</f>
        <v>d rider 21</v>
      </c>
      <c r="D18" s="56" t="str">
        <f>'D - raw data'!C25</f>
        <v>Club</v>
      </c>
      <c r="E18" s="171" t="s">
        <v>2</v>
      </c>
      <c r="F18" s="384">
        <v>3.1250000000000002E-3</v>
      </c>
      <c r="G18" s="238">
        <f t="shared" si="1"/>
        <v>0</v>
      </c>
      <c r="H18" s="236"/>
      <c r="I18" s="179" t="s">
        <v>154</v>
      </c>
      <c r="K18" s="65">
        <v>10</v>
      </c>
      <c r="L18" s="66" t="str">
        <f>$C$18</f>
        <v>d rider 21</v>
      </c>
      <c r="M18" s="67">
        <f>$G$18</f>
        <v>0</v>
      </c>
      <c r="N18" s="68">
        <f t="shared" si="2"/>
        <v>0</v>
      </c>
      <c r="O18" s="68">
        <f t="shared" si="3"/>
        <v>0</v>
      </c>
      <c r="P18" s="69" t="e">
        <f t="shared" si="0"/>
        <v>#DIV/0!</v>
      </c>
    </row>
    <row r="19" spans="1:16" x14ac:dyDescent="0.2">
      <c r="A19" s="182">
        <v>3.4722222222222199E-3</v>
      </c>
      <c r="B19" s="64">
        <v>110</v>
      </c>
      <c r="C19" s="56" t="str">
        <f>'D - raw data'!B$24</f>
        <v>d rider 20</v>
      </c>
      <c r="D19" s="56" t="str">
        <f>'D - raw data'!C24</f>
        <v>Club</v>
      </c>
      <c r="E19" s="171" t="s">
        <v>2</v>
      </c>
      <c r="F19" s="384">
        <v>3.4722222222222199E-3</v>
      </c>
      <c r="G19" s="238">
        <f t="shared" si="1"/>
        <v>0</v>
      </c>
      <c r="H19" s="236"/>
      <c r="I19" s="179" t="s">
        <v>155</v>
      </c>
      <c r="K19" s="65">
        <v>11</v>
      </c>
      <c r="L19" s="66" t="str">
        <f>$C$19</f>
        <v>d rider 20</v>
      </c>
      <c r="M19" s="67">
        <f>$G$19</f>
        <v>0</v>
      </c>
      <c r="N19" s="68">
        <f t="shared" si="2"/>
        <v>0</v>
      </c>
      <c r="O19" s="68">
        <f t="shared" si="3"/>
        <v>0</v>
      </c>
      <c r="P19" s="69" t="e">
        <f t="shared" si="0"/>
        <v>#DIV/0!</v>
      </c>
    </row>
    <row r="20" spans="1:16" x14ac:dyDescent="0.2">
      <c r="A20" s="182">
        <v>3.81944444444444E-3</v>
      </c>
      <c r="B20" s="64">
        <v>109</v>
      </c>
      <c r="C20" s="56" t="str">
        <f>'D - raw data'!B$23</f>
        <v>d rider 19</v>
      </c>
      <c r="D20" s="56" t="str">
        <f>'D - raw data'!C23</f>
        <v>Club</v>
      </c>
      <c r="E20" s="171" t="s">
        <v>2</v>
      </c>
      <c r="F20" s="384">
        <v>3.81944444444444E-3</v>
      </c>
      <c r="G20" s="238">
        <f t="shared" si="1"/>
        <v>0</v>
      </c>
      <c r="H20" s="236"/>
      <c r="I20" s="179" t="s">
        <v>12</v>
      </c>
      <c r="K20" s="65">
        <v>12</v>
      </c>
      <c r="L20" s="66" t="str">
        <f>$C$20</f>
        <v>d rider 19</v>
      </c>
      <c r="M20" s="67">
        <f>$G$20</f>
        <v>0</v>
      </c>
      <c r="N20" s="68">
        <f t="shared" si="2"/>
        <v>0</v>
      </c>
      <c r="O20" s="68">
        <f t="shared" si="3"/>
        <v>0</v>
      </c>
      <c r="P20" s="69" t="e">
        <f t="shared" si="0"/>
        <v>#DIV/0!</v>
      </c>
    </row>
    <row r="21" spans="1:16" x14ac:dyDescent="0.2">
      <c r="A21" s="182">
        <v>4.1666666666666597E-3</v>
      </c>
      <c r="B21" s="64">
        <v>108</v>
      </c>
      <c r="C21" s="56" t="str">
        <f>'D - raw data'!B$22</f>
        <v>d rider 18</v>
      </c>
      <c r="D21" s="56" t="str">
        <f>'D - raw data'!C22</f>
        <v>Club</v>
      </c>
      <c r="E21" s="171" t="s">
        <v>2</v>
      </c>
      <c r="F21" s="384">
        <v>4.1666666666666597E-3</v>
      </c>
      <c r="G21" s="238">
        <f t="shared" si="1"/>
        <v>0</v>
      </c>
      <c r="H21" s="236"/>
      <c r="I21" s="179" t="s">
        <v>2</v>
      </c>
      <c r="K21" s="65">
        <v>13</v>
      </c>
      <c r="L21" s="66" t="str">
        <f>$C$21</f>
        <v>d rider 18</v>
      </c>
      <c r="M21" s="67">
        <f>$G$21</f>
        <v>0</v>
      </c>
      <c r="N21" s="68">
        <f t="shared" si="2"/>
        <v>0</v>
      </c>
      <c r="O21" s="68">
        <f t="shared" si="3"/>
        <v>0</v>
      </c>
      <c r="P21" s="69" t="e">
        <f t="shared" si="0"/>
        <v>#DIV/0!</v>
      </c>
    </row>
    <row r="22" spans="1:16" x14ac:dyDescent="0.2">
      <c r="A22" s="182">
        <v>4.5138888888888902E-3</v>
      </c>
      <c r="B22" s="64">
        <v>107</v>
      </c>
      <c r="C22" s="56" t="str">
        <f>'D - raw data'!B$21</f>
        <v>d rider 17</v>
      </c>
      <c r="D22" s="56" t="str">
        <f>'D - raw data'!C21</f>
        <v>Club</v>
      </c>
      <c r="E22" s="171" t="s">
        <v>2</v>
      </c>
      <c r="F22" s="384">
        <v>4.5138888888888902E-3</v>
      </c>
      <c r="G22" s="238">
        <f t="shared" si="1"/>
        <v>0</v>
      </c>
      <c r="H22" s="236"/>
      <c r="I22" s="179" t="s">
        <v>156</v>
      </c>
      <c r="K22" s="65">
        <v>14</v>
      </c>
      <c r="L22" s="66" t="str">
        <f>$C$22</f>
        <v>d rider 17</v>
      </c>
      <c r="M22" s="67">
        <f>$G$22</f>
        <v>0</v>
      </c>
      <c r="N22" s="68">
        <f t="shared" si="2"/>
        <v>0</v>
      </c>
      <c r="O22" s="68">
        <f t="shared" si="3"/>
        <v>0</v>
      </c>
      <c r="P22" s="69" t="e">
        <f t="shared" si="0"/>
        <v>#DIV/0!</v>
      </c>
    </row>
    <row r="23" spans="1:16" x14ac:dyDescent="0.2">
      <c r="A23" s="182">
        <v>4.8611111111111103E-3</v>
      </c>
      <c r="B23" s="64">
        <v>106</v>
      </c>
      <c r="C23" s="56" t="str">
        <f>'D - raw data'!B$20</f>
        <v>d rider 16</v>
      </c>
      <c r="D23" s="56" t="str">
        <f>'D - raw data'!C20</f>
        <v>Club</v>
      </c>
      <c r="E23" s="171" t="s">
        <v>2</v>
      </c>
      <c r="F23" s="384">
        <v>4.8611111111111103E-3</v>
      </c>
      <c r="G23" s="238">
        <f t="shared" si="1"/>
        <v>0</v>
      </c>
      <c r="H23" s="236"/>
      <c r="I23" s="178"/>
      <c r="K23" s="65">
        <v>15</v>
      </c>
      <c r="L23" s="66" t="str">
        <f>$C$23</f>
        <v>d rider 16</v>
      </c>
      <c r="M23" s="67">
        <f>$G$23</f>
        <v>0</v>
      </c>
      <c r="N23" s="68">
        <f t="shared" si="2"/>
        <v>0</v>
      </c>
      <c r="O23" s="68">
        <f t="shared" si="3"/>
        <v>0</v>
      </c>
      <c r="P23" s="69" t="e">
        <f t="shared" si="0"/>
        <v>#DIV/0!</v>
      </c>
    </row>
    <row r="24" spans="1:16" x14ac:dyDescent="0.2">
      <c r="A24" s="182">
        <v>5.2083333333333296E-3</v>
      </c>
      <c r="B24" s="64">
        <v>105</v>
      </c>
      <c r="C24" s="56" t="str">
        <f>'D - raw data'!B$19</f>
        <v>d rider 15</v>
      </c>
      <c r="D24" s="56" t="str">
        <f>'D - raw data'!C19</f>
        <v>Club</v>
      </c>
      <c r="E24" s="171" t="s">
        <v>2</v>
      </c>
      <c r="F24" s="384">
        <v>5.2083333333333296E-3</v>
      </c>
      <c r="G24" s="238">
        <f t="shared" si="1"/>
        <v>0</v>
      </c>
      <c r="H24" s="236"/>
      <c r="I24" s="178"/>
      <c r="K24" s="65">
        <v>16</v>
      </c>
      <c r="L24" s="66" t="str">
        <f>$C$24</f>
        <v>d rider 15</v>
      </c>
      <c r="M24" s="67">
        <f>$G$24</f>
        <v>0</v>
      </c>
      <c r="N24" s="68">
        <f t="shared" si="2"/>
        <v>0</v>
      </c>
      <c r="O24" s="68">
        <f t="shared" si="3"/>
        <v>0</v>
      </c>
      <c r="P24" s="69" t="e">
        <f t="shared" si="0"/>
        <v>#DIV/0!</v>
      </c>
    </row>
    <row r="25" spans="1:16" x14ac:dyDescent="0.2">
      <c r="A25" s="182">
        <v>5.5555555555555497E-3</v>
      </c>
      <c r="B25" s="64">
        <v>104</v>
      </c>
      <c r="C25" s="56" t="str">
        <f>'D - raw data'!B$18</f>
        <v>d rider 14</v>
      </c>
      <c r="D25" s="56" t="str">
        <f>'D - raw data'!C18</f>
        <v>Club</v>
      </c>
      <c r="E25" s="171" t="s">
        <v>2</v>
      </c>
      <c r="F25" s="384">
        <v>5.5555555555555497E-3</v>
      </c>
      <c r="G25" s="238">
        <f t="shared" si="1"/>
        <v>0</v>
      </c>
      <c r="H25" s="236"/>
      <c r="I25" s="178"/>
      <c r="K25" s="65">
        <v>17</v>
      </c>
      <c r="L25" s="66" t="str">
        <f>$C$25</f>
        <v>d rider 14</v>
      </c>
      <c r="M25" s="67">
        <f>$G$25</f>
        <v>0</v>
      </c>
      <c r="N25" s="68">
        <f t="shared" si="2"/>
        <v>0</v>
      </c>
      <c r="O25" s="68">
        <f t="shared" si="3"/>
        <v>0</v>
      </c>
      <c r="P25" s="69" t="e">
        <f t="shared" si="0"/>
        <v>#DIV/0!</v>
      </c>
    </row>
    <row r="26" spans="1:16" x14ac:dyDescent="0.2">
      <c r="A26" s="182">
        <v>5.9027777777777802E-3</v>
      </c>
      <c r="B26" s="64">
        <v>103</v>
      </c>
      <c r="C26" s="56" t="str">
        <f>'D - raw data'!B$17</f>
        <v>d rider 13</v>
      </c>
      <c r="D26" s="56" t="str">
        <f>'D - raw data'!C17</f>
        <v>Club</v>
      </c>
      <c r="E26" s="171" t="s">
        <v>2</v>
      </c>
      <c r="F26" s="384">
        <v>5.9027777777777802E-3</v>
      </c>
      <c r="G26" s="238">
        <f t="shared" si="1"/>
        <v>0</v>
      </c>
      <c r="H26" s="236"/>
      <c r="I26" s="178"/>
      <c r="K26" s="65">
        <v>18</v>
      </c>
      <c r="L26" s="66" t="str">
        <f>$C$26</f>
        <v>d rider 13</v>
      </c>
      <c r="M26" s="67">
        <f>$G$26</f>
        <v>0</v>
      </c>
      <c r="N26" s="68">
        <f t="shared" si="2"/>
        <v>0</v>
      </c>
      <c r="O26" s="68">
        <f t="shared" si="3"/>
        <v>0</v>
      </c>
      <c r="P26" s="69" t="e">
        <f t="shared" si="0"/>
        <v>#DIV/0!</v>
      </c>
    </row>
    <row r="27" spans="1:16" x14ac:dyDescent="0.2">
      <c r="A27" s="182">
        <v>6.2500000000000003E-3</v>
      </c>
      <c r="B27" s="64">
        <v>102</v>
      </c>
      <c r="C27" s="56" t="str">
        <f>'D - raw data'!B$16</f>
        <v>d rider 12</v>
      </c>
      <c r="D27" s="56" t="str">
        <f>'D - raw data'!C16</f>
        <v>Club</v>
      </c>
      <c r="E27" s="171" t="s">
        <v>2</v>
      </c>
      <c r="F27" s="384">
        <v>6.2500000000000003E-3</v>
      </c>
      <c r="G27" s="238">
        <f t="shared" si="1"/>
        <v>0</v>
      </c>
      <c r="H27" s="236"/>
      <c r="I27" s="178"/>
      <c r="K27" s="65">
        <v>19</v>
      </c>
      <c r="L27" s="66" t="str">
        <f>$C$27</f>
        <v>d rider 12</v>
      </c>
      <c r="M27" s="67">
        <f>$G$27</f>
        <v>0</v>
      </c>
      <c r="N27" s="68">
        <f t="shared" si="2"/>
        <v>0</v>
      </c>
      <c r="O27" s="68">
        <f t="shared" si="3"/>
        <v>0</v>
      </c>
      <c r="P27" s="69" t="e">
        <f t="shared" si="0"/>
        <v>#DIV/0!</v>
      </c>
    </row>
    <row r="28" spans="1:16" x14ac:dyDescent="0.2">
      <c r="A28" s="182">
        <v>6.5972222222222196E-3</v>
      </c>
      <c r="B28" s="64">
        <v>101</v>
      </c>
      <c r="C28" s="56" t="str">
        <f>'D - raw data'!B$15</f>
        <v>d rider 11</v>
      </c>
      <c r="D28" s="56" t="str">
        <f>'D - raw data'!C15</f>
        <v>Club</v>
      </c>
      <c r="E28" s="171" t="s">
        <v>2</v>
      </c>
      <c r="F28" s="384">
        <v>6.5972222222222196E-3</v>
      </c>
      <c r="G28" s="238">
        <f t="shared" si="1"/>
        <v>0</v>
      </c>
      <c r="H28" s="236"/>
      <c r="I28" s="178"/>
      <c r="K28" s="65">
        <v>20</v>
      </c>
      <c r="L28" s="66" t="str">
        <f>$C$28</f>
        <v>d rider 11</v>
      </c>
      <c r="M28" s="67">
        <f>$G$28</f>
        <v>0</v>
      </c>
      <c r="N28" s="68">
        <f t="shared" si="2"/>
        <v>0</v>
      </c>
      <c r="O28" s="68">
        <f t="shared" si="3"/>
        <v>0</v>
      </c>
      <c r="P28" s="69" t="e">
        <f t="shared" si="0"/>
        <v>#DIV/0!</v>
      </c>
    </row>
    <row r="29" spans="1:16" x14ac:dyDescent="0.2">
      <c r="A29" s="182">
        <v>6.9444444444444397E-3</v>
      </c>
      <c r="B29" s="64">
        <v>100</v>
      </c>
      <c r="C29" s="56" t="str">
        <f>'D - raw data'!B$14</f>
        <v>d rider 10</v>
      </c>
      <c r="D29" s="56" t="str">
        <f>'D - raw data'!C14</f>
        <v>Club</v>
      </c>
      <c r="E29" s="171" t="s">
        <v>2</v>
      </c>
      <c r="F29" s="384">
        <v>6.9444444444444397E-3</v>
      </c>
      <c r="G29" s="238">
        <f t="shared" si="1"/>
        <v>0</v>
      </c>
      <c r="H29" s="236"/>
      <c r="I29" s="178"/>
      <c r="K29" s="65">
        <v>21</v>
      </c>
      <c r="L29" s="66" t="str">
        <f>$C$29</f>
        <v>d rider 10</v>
      </c>
      <c r="M29" s="67">
        <f>$G$29</f>
        <v>0</v>
      </c>
      <c r="N29" s="68">
        <f t="shared" si="2"/>
        <v>0</v>
      </c>
      <c r="O29" s="68">
        <f t="shared" si="3"/>
        <v>0</v>
      </c>
      <c r="P29" s="69" t="e">
        <f t="shared" si="0"/>
        <v>#DIV/0!</v>
      </c>
    </row>
    <row r="30" spans="1:16" x14ac:dyDescent="0.2">
      <c r="A30" s="182">
        <v>7.2916666666666598E-3</v>
      </c>
      <c r="B30" s="64">
        <v>99</v>
      </c>
      <c r="C30" s="56" t="str">
        <f>'D - raw data'!B$13</f>
        <v>d rider 9</v>
      </c>
      <c r="D30" s="56" t="str">
        <f>'D - raw data'!C13</f>
        <v>Club</v>
      </c>
      <c r="E30" s="171" t="s">
        <v>2</v>
      </c>
      <c r="F30" s="384">
        <v>7.2916666666666598E-3</v>
      </c>
      <c r="G30" s="238">
        <f t="shared" si="1"/>
        <v>0</v>
      </c>
      <c r="H30" s="236"/>
      <c r="I30" s="178"/>
      <c r="K30" s="65">
        <v>22</v>
      </c>
      <c r="L30" s="66" t="str">
        <f>$C$30</f>
        <v>d rider 9</v>
      </c>
      <c r="M30" s="67">
        <f>$G$30</f>
        <v>0</v>
      </c>
      <c r="N30" s="68">
        <f t="shared" si="2"/>
        <v>0</v>
      </c>
      <c r="O30" s="68">
        <f t="shared" si="3"/>
        <v>0</v>
      </c>
      <c r="P30" s="69" t="e">
        <f t="shared" si="0"/>
        <v>#DIV/0!</v>
      </c>
    </row>
    <row r="31" spans="1:16" x14ac:dyDescent="0.2">
      <c r="A31" s="182">
        <v>7.6388888888888904E-3</v>
      </c>
      <c r="B31" s="64">
        <v>98</v>
      </c>
      <c r="C31" s="56" t="str">
        <f>'D - raw data'!B$12</f>
        <v>d rider 8</v>
      </c>
      <c r="D31" s="56" t="str">
        <f>'D - raw data'!C12</f>
        <v>Club</v>
      </c>
      <c r="E31" s="171" t="s">
        <v>2</v>
      </c>
      <c r="F31" s="384">
        <v>7.6388888888888904E-3</v>
      </c>
      <c r="G31" s="238">
        <f t="shared" si="1"/>
        <v>0</v>
      </c>
      <c r="H31" s="236"/>
      <c r="I31" s="178"/>
      <c r="K31" s="65">
        <v>23</v>
      </c>
      <c r="L31" s="66" t="str">
        <f>$C$31</f>
        <v>d rider 8</v>
      </c>
      <c r="M31" s="67">
        <f>$G$31</f>
        <v>0</v>
      </c>
      <c r="N31" s="68">
        <f t="shared" si="2"/>
        <v>0</v>
      </c>
      <c r="O31" s="68">
        <f t="shared" si="3"/>
        <v>0</v>
      </c>
      <c r="P31" s="69" t="e">
        <f t="shared" si="0"/>
        <v>#DIV/0!</v>
      </c>
    </row>
    <row r="32" spans="1:16" x14ac:dyDescent="0.2">
      <c r="A32" s="182">
        <v>7.9861111111111105E-3</v>
      </c>
      <c r="B32" s="64">
        <v>97</v>
      </c>
      <c r="C32" s="56" t="str">
        <f>'D - raw data'!B$11</f>
        <v>d rider 7</v>
      </c>
      <c r="D32" s="56" t="str">
        <f>'D - raw data'!C11</f>
        <v>Club</v>
      </c>
      <c r="E32" s="171" t="s">
        <v>2</v>
      </c>
      <c r="F32" s="384">
        <v>7.9861111111111105E-3</v>
      </c>
      <c r="G32" s="238">
        <f t="shared" si="1"/>
        <v>0</v>
      </c>
      <c r="H32" s="236"/>
      <c r="I32" s="178"/>
      <c r="K32" s="65">
        <v>24</v>
      </c>
      <c r="L32" s="66" t="str">
        <f>$C$32</f>
        <v>d rider 7</v>
      </c>
      <c r="M32" s="67">
        <f>$G$32</f>
        <v>0</v>
      </c>
      <c r="N32" s="68">
        <f t="shared" si="2"/>
        <v>0</v>
      </c>
      <c r="O32" s="68">
        <f t="shared" si="3"/>
        <v>0</v>
      </c>
      <c r="P32" s="69" t="e">
        <f t="shared" si="0"/>
        <v>#DIV/0!</v>
      </c>
    </row>
    <row r="33" spans="1:16" x14ac:dyDescent="0.2">
      <c r="A33" s="182">
        <v>8.3333333333333297E-3</v>
      </c>
      <c r="B33" s="64">
        <v>96</v>
      </c>
      <c r="C33" s="56" t="str">
        <f>'D - raw data'!B$10</f>
        <v>d rider 6</v>
      </c>
      <c r="D33" s="56" t="str">
        <f>'D - raw data'!C10</f>
        <v>Club</v>
      </c>
      <c r="E33" s="171" t="s">
        <v>2</v>
      </c>
      <c r="F33" s="384">
        <v>8.3333333333333297E-3</v>
      </c>
      <c r="G33" s="238">
        <f t="shared" si="1"/>
        <v>0</v>
      </c>
      <c r="H33" s="236"/>
      <c r="I33" s="178"/>
      <c r="K33" s="65">
        <v>25</v>
      </c>
      <c r="L33" s="66" t="str">
        <f>$C$33</f>
        <v>d rider 6</v>
      </c>
      <c r="M33" s="67">
        <f>$G$33</f>
        <v>0</v>
      </c>
      <c r="N33" s="68">
        <f t="shared" si="2"/>
        <v>0</v>
      </c>
      <c r="O33" s="68">
        <f t="shared" si="3"/>
        <v>0</v>
      </c>
      <c r="P33" s="69" t="e">
        <f t="shared" si="0"/>
        <v>#DIV/0!</v>
      </c>
    </row>
    <row r="34" spans="1:16" x14ac:dyDescent="0.2">
      <c r="A34" s="182">
        <v>8.6805555555555507E-3</v>
      </c>
      <c r="B34" s="64">
        <v>95</v>
      </c>
      <c r="C34" s="56" t="str">
        <f>'D - raw data'!B$9</f>
        <v>d rider 5</v>
      </c>
      <c r="D34" s="56" t="str">
        <f>'D - raw data'!C9</f>
        <v>Club</v>
      </c>
      <c r="E34" s="171" t="s">
        <v>2</v>
      </c>
      <c r="F34" s="384">
        <v>8.6805555555555507E-3</v>
      </c>
      <c r="G34" s="238">
        <f t="shared" si="1"/>
        <v>0</v>
      </c>
      <c r="H34" s="236"/>
      <c r="I34" s="178"/>
      <c r="K34" s="65">
        <v>26</v>
      </c>
      <c r="L34" s="66" t="str">
        <f>$C$34</f>
        <v>d rider 5</v>
      </c>
      <c r="M34" s="67">
        <f>$G$34</f>
        <v>0</v>
      </c>
      <c r="N34" s="68">
        <f t="shared" si="2"/>
        <v>0</v>
      </c>
      <c r="O34" s="68">
        <f t="shared" si="3"/>
        <v>0</v>
      </c>
      <c r="P34" s="69" t="e">
        <f t="shared" si="0"/>
        <v>#DIV/0!</v>
      </c>
    </row>
    <row r="35" spans="1:16" x14ac:dyDescent="0.2">
      <c r="A35" s="182">
        <v>9.0277777777777804E-3</v>
      </c>
      <c r="B35" s="64">
        <v>94</v>
      </c>
      <c r="C35" s="56" t="str">
        <f>'D - raw data'!B$8</f>
        <v>d rider 4</v>
      </c>
      <c r="D35" s="56" t="str">
        <f>'D - raw data'!C8</f>
        <v>Club</v>
      </c>
      <c r="E35" s="171" t="s">
        <v>2</v>
      </c>
      <c r="F35" s="384">
        <v>9.0277777777777804E-3</v>
      </c>
      <c r="G35" s="238">
        <f t="shared" si="1"/>
        <v>0</v>
      </c>
      <c r="H35" s="236"/>
      <c r="I35" s="178"/>
      <c r="K35" s="65">
        <v>27</v>
      </c>
      <c r="L35" s="66" t="str">
        <f>$C$35</f>
        <v>d rider 4</v>
      </c>
      <c r="M35" s="67">
        <f>$G$35</f>
        <v>0</v>
      </c>
      <c r="N35" s="68">
        <f t="shared" si="2"/>
        <v>0</v>
      </c>
      <c r="O35" s="68">
        <f t="shared" si="3"/>
        <v>0</v>
      </c>
      <c r="P35" s="69" t="e">
        <f t="shared" si="0"/>
        <v>#DIV/0!</v>
      </c>
    </row>
    <row r="36" spans="1:16" x14ac:dyDescent="0.2">
      <c r="A36" s="182">
        <v>9.3749999999999997E-3</v>
      </c>
      <c r="B36" s="64">
        <v>93</v>
      </c>
      <c r="C36" s="56" t="str">
        <f>'D - raw data'!B$7</f>
        <v>d rider 3</v>
      </c>
      <c r="D36" s="56" t="str">
        <f>'D - raw data'!C7</f>
        <v>Club</v>
      </c>
      <c r="E36" s="171" t="s">
        <v>2</v>
      </c>
      <c r="F36" s="384">
        <v>9.3749999999999997E-3</v>
      </c>
      <c r="G36" s="238">
        <f t="shared" si="1"/>
        <v>0</v>
      </c>
      <c r="H36" s="236"/>
      <c r="I36" s="178"/>
      <c r="K36" s="65">
        <v>28</v>
      </c>
      <c r="L36" s="66" t="str">
        <f>$C$36</f>
        <v>d rider 3</v>
      </c>
      <c r="M36" s="67">
        <f>$G$36</f>
        <v>0</v>
      </c>
      <c r="N36" s="68">
        <f t="shared" si="2"/>
        <v>0</v>
      </c>
      <c r="O36" s="68">
        <f t="shared" si="3"/>
        <v>0</v>
      </c>
      <c r="P36" s="69" t="e">
        <f t="shared" si="0"/>
        <v>#DIV/0!</v>
      </c>
    </row>
    <row r="37" spans="1:16" x14ac:dyDescent="0.2">
      <c r="A37" s="182">
        <v>9.7222222222222206E-3</v>
      </c>
      <c r="B37" s="64">
        <v>92</v>
      </c>
      <c r="C37" s="56" t="str">
        <f>'D - raw data'!B$6</f>
        <v>d rider 2</v>
      </c>
      <c r="D37" s="56" t="str">
        <f>'D - raw data'!C6</f>
        <v>Club</v>
      </c>
      <c r="E37" s="171" t="s">
        <v>2</v>
      </c>
      <c r="F37" s="384">
        <v>9.7222222222222206E-3</v>
      </c>
      <c r="G37" s="238">
        <f t="shared" si="1"/>
        <v>0</v>
      </c>
      <c r="H37" s="236"/>
      <c r="I37" s="178"/>
      <c r="K37" s="65">
        <v>29</v>
      </c>
      <c r="L37" s="66" t="str">
        <f>$C$37</f>
        <v>d rider 2</v>
      </c>
      <c r="M37" s="67">
        <f>$G$37</f>
        <v>0</v>
      </c>
      <c r="N37" s="68">
        <f t="shared" si="2"/>
        <v>0</v>
      </c>
      <c r="O37" s="68">
        <f t="shared" si="3"/>
        <v>0</v>
      </c>
      <c r="P37" s="69" t="e">
        <f t="shared" si="0"/>
        <v>#DIV/0!</v>
      </c>
    </row>
    <row r="38" spans="1:16" ht="13.5" thickBot="1" x14ac:dyDescent="0.25">
      <c r="A38" s="183">
        <v>1.00694444444444E-2</v>
      </c>
      <c r="B38" s="70">
        <v>91</v>
      </c>
      <c r="C38" s="71" t="str">
        <f>'D - raw data'!B$5</f>
        <v>d rider 1</v>
      </c>
      <c r="D38" s="71" t="str">
        <f>'D - raw data'!C5</f>
        <v>Club</v>
      </c>
      <c r="E38" s="172" t="s">
        <v>2</v>
      </c>
      <c r="F38" s="385">
        <v>1.00694444444444E-2</v>
      </c>
      <c r="G38" s="238">
        <f t="shared" si="1"/>
        <v>0</v>
      </c>
      <c r="H38" s="237"/>
      <c r="I38" s="180"/>
      <c r="K38" s="65">
        <v>30</v>
      </c>
      <c r="L38" s="66" t="str">
        <f>$C$38</f>
        <v>d rider 1</v>
      </c>
      <c r="M38" s="67">
        <f>$G$38</f>
        <v>0</v>
      </c>
      <c r="N38" s="68">
        <f t="shared" si="2"/>
        <v>0</v>
      </c>
      <c r="O38" s="68">
        <f t="shared" si="3"/>
        <v>0</v>
      </c>
      <c r="P38" s="69" t="e">
        <f t="shared" si="0"/>
        <v>#DIV/0!</v>
      </c>
    </row>
    <row r="39" spans="1:16" x14ac:dyDescent="0.2">
      <c r="A39" s="181">
        <v>1.0416666666666701E-2</v>
      </c>
      <c r="B39" s="57">
        <v>90</v>
      </c>
      <c r="C39" s="58" t="str">
        <f>'C - raw data'!B$34</f>
        <v>c rider 30</v>
      </c>
      <c r="D39" s="58" t="str">
        <f>'C - raw data'!C$34</f>
        <v>Club</v>
      </c>
      <c r="E39" s="173" t="s">
        <v>10</v>
      </c>
      <c r="F39" s="383">
        <v>1.0416666666666701E-2</v>
      </c>
      <c r="G39" s="239">
        <f t="shared" si="1"/>
        <v>0</v>
      </c>
      <c r="H39" s="236"/>
      <c r="I39" s="153"/>
      <c r="K39" s="65">
        <v>1</v>
      </c>
      <c r="L39" s="66" t="str">
        <f>$C$39</f>
        <v>c rider 30</v>
      </c>
      <c r="M39" s="67">
        <f>$G$39</f>
        <v>0</v>
      </c>
      <c r="N39" s="72" t="s">
        <v>67</v>
      </c>
      <c r="O39" s="68">
        <f t="shared" si="3"/>
        <v>0</v>
      </c>
      <c r="P39" s="69" t="e">
        <f t="shared" ref="P39:P69" si="4">$B$6/(M39*24)</f>
        <v>#DIV/0!</v>
      </c>
    </row>
    <row r="40" spans="1:16" x14ac:dyDescent="0.2">
      <c r="A40" s="182">
        <v>1.0763888888888899E-2</v>
      </c>
      <c r="B40" s="64">
        <v>89</v>
      </c>
      <c r="C40" s="56" t="str">
        <f>'C - raw data'!B$33</f>
        <v>c rider 29</v>
      </c>
      <c r="D40" s="56" t="str">
        <f>'C - raw data'!C$33</f>
        <v>Club</v>
      </c>
      <c r="E40" s="174" t="s">
        <v>10</v>
      </c>
      <c r="F40" s="384">
        <v>1.0763888888888899E-2</v>
      </c>
      <c r="G40" s="240">
        <f t="shared" si="1"/>
        <v>0</v>
      </c>
      <c r="H40" s="236"/>
      <c r="I40" s="153"/>
      <c r="K40" s="65">
        <v>2</v>
      </c>
      <c r="L40" s="66" t="str">
        <f>$C$40</f>
        <v>c rider 29</v>
      </c>
      <c r="M40" s="67">
        <f>$G$40</f>
        <v>0</v>
      </c>
      <c r="N40" s="68">
        <f t="shared" ref="N40:N68" si="5">M40-$M$9</f>
        <v>0</v>
      </c>
      <c r="O40" s="68">
        <f t="shared" si="3"/>
        <v>0</v>
      </c>
      <c r="P40" s="69" t="e">
        <f t="shared" si="4"/>
        <v>#DIV/0!</v>
      </c>
    </row>
    <row r="41" spans="1:16" x14ac:dyDescent="0.2">
      <c r="A41" s="182">
        <v>1.1111111111111099E-2</v>
      </c>
      <c r="B41" s="64">
        <v>88</v>
      </c>
      <c r="C41" s="56" t="str">
        <f>'C - raw data'!B$32</f>
        <v>c rider 28</v>
      </c>
      <c r="D41" s="56" t="str">
        <f>'C - raw data'!C$32</f>
        <v>Club</v>
      </c>
      <c r="E41" s="174" t="s">
        <v>10</v>
      </c>
      <c r="F41" s="384">
        <v>1.1111111111111099E-2</v>
      </c>
      <c r="G41" s="240">
        <f t="shared" si="1"/>
        <v>0</v>
      </c>
      <c r="H41" s="236"/>
      <c r="I41" s="153"/>
      <c r="K41" s="65">
        <v>3</v>
      </c>
      <c r="L41" s="66" t="str">
        <f>$C$41</f>
        <v>c rider 28</v>
      </c>
      <c r="M41" s="67">
        <f>$G$41</f>
        <v>0</v>
      </c>
      <c r="N41" s="68">
        <f t="shared" si="5"/>
        <v>0</v>
      </c>
      <c r="O41" s="68">
        <f t="shared" si="3"/>
        <v>0</v>
      </c>
      <c r="P41" s="69" t="e">
        <f t="shared" si="4"/>
        <v>#DIV/0!</v>
      </c>
    </row>
    <row r="42" spans="1:16" x14ac:dyDescent="0.2">
      <c r="A42" s="182">
        <v>1.14583333333333E-2</v>
      </c>
      <c r="B42" s="64">
        <v>87</v>
      </c>
      <c r="C42" s="56" t="str">
        <f>'C - raw data'!B$31</f>
        <v>c rider 27</v>
      </c>
      <c r="D42" s="56" t="str">
        <f>'C - raw data'!C$31</f>
        <v>Club</v>
      </c>
      <c r="E42" s="174" t="s">
        <v>10</v>
      </c>
      <c r="F42" s="384">
        <v>1.14583333333333E-2</v>
      </c>
      <c r="G42" s="240">
        <f t="shared" si="1"/>
        <v>0</v>
      </c>
      <c r="H42" s="236"/>
      <c r="I42" s="153"/>
      <c r="K42" s="65">
        <v>4</v>
      </c>
      <c r="L42" s="66" t="str">
        <f>$C$42</f>
        <v>c rider 27</v>
      </c>
      <c r="M42" s="67">
        <f>$G$42</f>
        <v>0</v>
      </c>
      <c r="N42" s="68">
        <f t="shared" si="5"/>
        <v>0</v>
      </c>
      <c r="O42" s="68">
        <f t="shared" si="3"/>
        <v>0</v>
      </c>
      <c r="P42" s="69" t="e">
        <f t="shared" si="4"/>
        <v>#DIV/0!</v>
      </c>
    </row>
    <row r="43" spans="1:16" x14ac:dyDescent="0.2">
      <c r="A43" s="182">
        <v>1.18055555555555E-2</v>
      </c>
      <c r="B43" s="64">
        <v>86</v>
      </c>
      <c r="C43" s="56" t="str">
        <f>'C - raw data'!B$30</f>
        <v>c rider 26</v>
      </c>
      <c r="D43" s="56" t="str">
        <f>'C - raw data'!C$30</f>
        <v>Club</v>
      </c>
      <c r="E43" s="174" t="s">
        <v>10</v>
      </c>
      <c r="F43" s="384">
        <v>1.18055555555555E-2</v>
      </c>
      <c r="G43" s="240">
        <f t="shared" si="1"/>
        <v>0</v>
      </c>
      <c r="H43" s="236"/>
      <c r="I43" s="153"/>
      <c r="K43" s="65">
        <v>5</v>
      </c>
      <c r="L43" s="66" t="str">
        <f>$C$43</f>
        <v>c rider 26</v>
      </c>
      <c r="M43" s="67">
        <f>$G$43</f>
        <v>0</v>
      </c>
      <c r="N43" s="68">
        <f t="shared" si="5"/>
        <v>0</v>
      </c>
      <c r="O43" s="68">
        <f t="shared" si="3"/>
        <v>0</v>
      </c>
      <c r="P43" s="69" t="e">
        <f t="shared" si="4"/>
        <v>#DIV/0!</v>
      </c>
    </row>
    <row r="44" spans="1:16" x14ac:dyDescent="0.2">
      <c r="A44" s="182">
        <v>1.21527777777777E-2</v>
      </c>
      <c r="B44" s="64">
        <v>85</v>
      </c>
      <c r="C44" s="56" t="str">
        <f>'C - raw data'!B$29</f>
        <v>c rider 25</v>
      </c>
      <c r="D44" s="56" t="str">
        <f>'C - raw data'!C$29</f>
        <v>Club</v>
      </c>
      <c r="E44" s="174" t="s">
        <v>10</v>
      </c>
      <c r="F44" s="384">
        <v>1.21527777777777E-2</v>
      </c>
      <c r="G44" s="240">
        <f t="shared" si="1"/>
        <v>0</v>
      </c>
      <c r="H44" s="236"/>
      <c r="I44" s="153"/>
      <c r="K44" s="65">
        <v>6</v>
      </c>
      <c r="L44" s="66" t="str">
        <f>$C$44</f>
        <v>c rider 25</v>
      </c>
      <c r="M44" s="67">
        <f>$G$44</f>
        <v>0</v>
      </c>
      <c r="N44" s="68">
        <f t="shared" si="5"/>
        <v>0</v>
      </c>
      <c r="O44" s="68">
        <f t="shared" si="3"/>
        <v>0</v>
      </c>
      <c r="P44" s="69" t="e">
        <f t="shared" si="4"/>
        <v>#DIV/0!</v>
      </c>
    </row>
    <row r="45" spans="1:16" x14ac:dyDescent="0.2">
      <c r="A45" s="182">
        <v>1.2500000000000001E-2</v>
      </c>
      <c r="B45" s="64">
        <v>84</v>
      </c>
      <c r="C45" s="56" t="str">
        <f>'C - raw data'!B$28</f>
        <v>c rider 24</v>
      </c>
      <c r="D45" s="56" t="str">
        <f>'C - raw data'!C$28</f>
        <v>Club</v>
      </c>
      <c r="E45" s="174" t="s">
        <v>10</v>
      </c>
      <c r="F45" s="384">
        <v>1.2500000000000001E-2</v>
      </c>
      <c r="G45" s="240">
        <f t="shared" si="1"/>
        <v>0</v>
      </c>
      <c r="H45" s="236"/>
      <c r="I45" s="153"/>
      <c r="K45" s="65">
        <v>7</v>
      </c>
      <c r="L45" s="66" t="str">
        <f>$C$45</f>
        <v>c rider 24</v>
      </c>
      <c r="M45" s="67">
        <f>$G$45</f>
        <v>0</v>
      </c>
      <c r="N45" s="68">
        <f t="shared" si="5"/>
        <v>0</v>
      </c>
      <c r="O45" s="68">
        <f t="shared" si="3"/>
        <v>0</v>
      </c>
      <c r="P45" s="69" t="e">
        <f t="shared" si="4"/>
        <v>#DIV/0!</v>
      </c>
    </row>
    <row r="46" spans="1:16" x14ac:dyDescent="0.2">
      <c r="A46" s="182">
        <v>1.2847222222222201E-2</v>
      </c>
      <c r="B46" s="64">
        <v>83</v>
      </c>
      <c r="C46" s="56" t="str">
        <f>'C - raw data'!B$27</f>
        <v>c rider 23</v>
      </c>
      <c r="D46" s="56" t="str">
        <f>'C - raw data'!C$27</f>
        <v>Club</v>
      </c>
      <c r="E46" s="174" t="s">
        <v>10</v>
      </c>
      <c r="F46" s="384">
        <v>1.2847222222222201E-2</v>
      </c>
      <c r="G46" s="240">
        <f t="shared" si="1"/>
        <v>0</v>
      </c>
      <c r="H46" s="236"/>
      <c r="I46" s="153"/>
      <c r="K46" s="65">
        <v>8</v>
      </c>
      <c r="L46" s="66" t="str">
        <f>$C$46</f>
        <v>c rider 23</v>
      </c>
      <c r="M46" s="67">
        <f>$G$46</f>
        <v>0</v>
      </c>
      <c r="N46" s="68">
        <f t="shared" si="5"/>
        <v>0</v>
      </c>
      <c r="O46" s="68">
        <f t="shared" si="3"/>
        <v>0</v>
      </c>
      <c r="P46" s="69" t="e">
        <f t="shared" si="4"/>
        <v>#DIV/0!</v>
      </c>
    </row>
    <row r="47" spans="1:16" x14ac:dyDescent="0.2">
      <c r="A47" s="182">
        <v>1.3194444444444399E-2</v>
      </c>
      <c r="B47" s="64">
        <v>82</v>
      </c>
      <c r="C47" s="56" t="str">
        <f>'C - raw data'!B$26</f>
        <v>c rider 22</v>
      </c>
      <c r="D47" s="56" t="str">
        <f>'C - raw data'!C$26</f>
        <v>Club</v>
      </c>
      <c r="E47" s="174" t="s">
        <v>10</v>
      </c>
      <c r="F47" s="384">
        <v>1.3194444444444399E-2</v>
      </c>
      <c r="G47" s="240">
        <f t="shared" si="1"/>
        <v>0</v>
      </c>
      <c r="H47" s="236"/>
      <c r="I47" s="153"/>
      <c r="K47" s="65">
        <v>9</v>
      </c>
      <c r="L47" s="66" t="str">
        <f>$C$47</f>
        <v>c rider 22</v>
      </c>
      <c r="M47" s="67">
        <f>$G$47</f>
        <v>0</v>
      </c>
      <c r="N47" s="68">
        <f t="shared" si="5"/>
        <v>0</v>
      </c>
      <c r="O47" s="68">
        <f t="shared" si="3"/>
        <v>0</v>
      </c>
      <c r="P47" s="69" t="e">
        <f t="shared" si="4"/>
        <v>#DIV/0!</v>
      </c>
    </row>
    <row r="48" spans="1:16" x14ac:dyDescent="0.2">
      <c r="A48" s="182">
        <v>1.3541666666666599E-2</v>
      </c>
      <c r="B48" s="64">
        <v>81</v>
      </c>
      <c r="C48" s="56" t="str">
        <f>'C - raw data'!B$25</f>
        <v>c rider 21</v>
      </c>
      <c r="D48" s="56" t="str">
        <f>'C - raw data'!C$25</f>
        <v>Club</v>
      </c>
      <c r="E48" s="174" t="s">
        <v>10</v>
      </c>
      <c r="F48" s="384">
        <v>1.3541666666666599E-2</v>
      </c>
      <c r="G48" s="240">
        <f t="shared" si="1"/>
        <v>0</v>
      </c>
      <c r="H48" s="236"/>
      <c r="I48" s="153"/>
      <c r="K48" s="65">
        <v>10</v>
      </c>
      <c r="L48" s="66" t="str">
        <f>$C$48</f>
        <v>c rider 21</v>
      </c>
      <c r="M48" s="67">
        <f>$G$48</f>
        <v>0</v>
      </c>
      <c r="N48" s="68">
        <f t="shared" si="5"/>
        <v>0</v>
      </c>
      <c r="O48" s="68">
        <f t="shared" si="3"/>
        <v>0</v>
      </c>
      <c r="P48" s="69" t="e">
        <f t="shared" si="4"/>
        <v>#DIV/0!</v>
      </c>
    </row>
    <row r="49" spans="1:16" x14ac:dyDescent="0.2">
      <c r="A49" s="182">
        <v>1.38888888888888E-2</v>
      </c>
      <c r="B49" s="64">
        <v>80</v>
      </c>
      <c r="C49" s="56" t="str">
        <f>'C - raw data'!B$24</f>
        <v>c rider 20</v>
      </c>
      <c r="D49" s="56" t="str">
        <f>'C - raw data'!C$24</f>
        <v>Club</v>
      </c>
      <c r="E49" s="174" t="s">
        <v>10</v>
      </c>
      <c r="F49" s="384">
        <v>1.38888888888888E-2</v>
      </c>
      <c r="G49" s="240">
        <f t="shared" si="1"/>
        <v>0</v>
      </c>
      <c r="H49" s="236"/>
      <c r="I49" s="153"/>
      <c r="K49" s="65">
        <v>11</v>
      </c>
      <c r="L49" s="66" t="str">
        <f>$C$49</f>
        <v>c rider 20</v>
      </c>
      <c r="M49" s="67">
        <f>$G$49</f>
        <v>0</v>
      </c>
      <c r="N49" s="68">
        <f t="shared" si="5"/>
        <v>0</v>
      </c>
      <c r="O49" s="68">
        <f t="shared" si="3"/>
        <v>0</v>
      </c>
      <c r="P49" s="69" t="e">
        <f t="shared" si="4"/>
        <v>#DIV/0!</v>
      </c>
    </row>
    <row r="50" spans="1:16" x14ac:dyDescent="0.2">
      <c r="A50" s="182">
        <v>1.42361111111111E-2</v>
      </c>
      <c r="B50" s="64">
        <v>79</v>
      </c>
      <c r="C50" s="56" t="str">
        <f>'C - raw data'!B$23</f>
        <v>c rider 19</v>
      </c>
      <c r="D50" s="56" t="str">
        <f>'C - raw data'!C$23</f>
        <v>Club</v>
      </c>
      <c r="E50" s="174" t="s">
        <v>10</v>
      </c>
      <c r="F50" s="384">
        <v>1.42361111111111E-2</v>
      </c>
      <c r="G50" s="240">
        <f t="shared" si="1"/>
        <v>0</v>
      </c>
      <c r="H50" s="236"/>
      <c r="I50" s="151" t="s">
        <v>10</v>
      </c>
      <c r="K50" s="65">
        <v>12</v>
      </c>
      <c r="L50" s="66" t="str">
        <f>$C$50</f>
        <v>c rider 19</v>
      </c>
      <c r="M50" s="67">
        <f>$G$50</f>
        <v>0</v>
      </c>
      <c r="N50" s="68">
        <f t="shared" si="5"/>
        <v>0</v>
      </c>
      <c r="O50" s="68">
        <f t="shared" si="3"/>
        <v>0</v>
      </c>
      <c r="P50" s="69" t="e">
        <f t="shared" si="4"/>
        <v>#DIV/0!</v>
      </c>
    </row>
    <row r="51" spans="1:16" x14ac:dyDescent="0.2">
      <c r="A51" s="182">
        <v>1.4583333333333301E-2</v>
      </c>
      <c r="B51" s="64">
        <v>78</v>
      </c>
      <c r="C51" s="56" t="str">
        <f>'C - raw data'!B$22</f>
        <v>c rider 18</v>
      </c>
      <c r="D51" s="56" t="str">
        <f>'C - raw data'!C$22</f>
        <v>Club</v>
      </c>
      <c r="E51" s="174" t="s">
        <v>10</v>
      </c>
      <c r="F51" s="384">
        <v>1.4583333333333301E-2</v>
      </c>
      <c r="G51" s="240">
        <f t="shared" si="1"/>
        <v>0</v>
      </c>
      <c r="H51" s="236"/>
      <c r="I51" s="151"/>
      <c r="K51" s="65">
        <v>13</v>
      </c>
      <c r="L51" s="66" t="str">
        <f>$C$51</f>
        <v>c rider 18</v>
      </c>
      <c r="M51" s="67">
        <f>$G$51</f>
        <v>0</v>
      </c>
      <c r="N51" s="68">
        <f t="shared" si="5"/>
        <v>0</v>
      </c>
      <c r="O51" s="68">
        <f t="shared" si="3"/>
        <v>0</v>
      </c>
      <c r="P51" s="69" t="e">
        <f t="shared" si="4"/>
        <v>#DIV/0!</v>
      </c>
    </row>
    <row r="52" spans="1:16" x14ac:dyDescent="0.2">
      <c r="A52" s="182">
        <v>1.4930555555555501E-2</v>
      </c>
      <c r="B52" s="64">
        <v>77</v>
      </c>
      <c r="C52" s="56" t="str">
        <f>'C - raw data'!B$21</f>
        <v>c rider 17</v>
      </c>
      <c r="D52" s="56" t="str">
        <f>'C - raw data'!C$21</f>
        <v>Club</v>
      </c>
      <c r="E52" s="174" t="s">
        <v>10</v>
      </c>
      <c r="F52" s="384">
        <v>1.4930555555555501E-2</v>
      </c>
      <c r="G52" s="240">
        <f t="shared" si="1"/>
        <v>0</v>
      </c>
      <c r="H52" s="236"/>
      <c r="I52" s="151" t="s">
        <v>154</v>
      </c>
      <c r="K52" s="65">
        <v>14</v>
      </c>
      <c r="L52" s="66" t="str">
        <f>$C$52</f>
        <v>c rider 17</v>
      </c>
      <c r="M52" s="67">
        <f>$G$52</f>
        <v>0</v>
      </c>
      <c r="N52" s="68">
        <f t="shared" si="5"/>
        <v>0</v>
      </c>
      <c r="O52" s="68">
        <f t="shared" si="3"/>
        <v>0</v>
      </c>
      <c r="P52" s="69" t="e">
        <f t="shared" si="4"/>
        <v>#DIV/0!</v>
      </c>
    </row>
    <row r="53" spans="1:16" x14ac:dyDescent="0.2">
      <c r="A53" s="182">
        <v>1.5277777777777699E-2</v>
      </c>
      <c r="B53" s="64">
        <v>76</v>
      </c>
      <c r="C53" s="56" t="str">
        <f>'C - raw data'!B$20</f>
        <v>c rider 16</v>
      </c>
      <c r="D53" s="56" t="str">
        <f>'C - raw data'!C$20</f>
        <v>Club</v>
      </c>
      <c r="E53" s="174" t="s">
        <v>10</v>
      </c>
      <c r="F53" s="384">
        <v>1.5277777777777699E-2</v>
      </c>
      <c r="G53" s="240">
        <f t="shared" si="1"/>
        <v>0</v>
      </c>
      <c r="H53" s="236"/>
      <c r="I53" s="151" t="s">
        <v>155</v>
      </c>
      <c r="K53" s="65">
        <v>15</v>
      </c>
      <c r="L53" s="66" t="str">
        <f>$C$53</f>
        <v>c rider 16</v>
      </c>
      <c r="M53" s="67">
        <f>$G$53</f>
        <v>0</v>
      </c>
      <c r="N53" s="68">
        <f t="shared" si="5"/>
        <v>0</v>
      </c>
      <c r="O53" s="68">
        <f t="shared" si="3"/>
        <v>0</v>
      </c>
      <c r="P53" s="69" t="e">
        <f t="shared" si="4"/>
        <v>#DIV/0!</v>
      </c>
    </row>
    <row r="54" spans="1:16" x14ac:dyDescent="0.2">
      <c r="A54" s="182">
        <v>1.5624999999999899E-2</v>
      </c>
      <c r="B54" s="64">
        <v>75</v>
      </c>
      <c r="C54" s="56" t="str">
        <f>'C - raw data'!B$19</f>
        <v>c rider 15</v>
      </c>
      <c r="D54" s="56" t="str">
        <f>'C - raw data'!C$19</f>
        <v>Club</v>
      </c>
      <c r="E54" s="174" t="s">
        <v>10</v>
      </c>
      <c r="F54" s="384">
        <v>1.5624999999999899E-2</v>
      </c>
      <c r="G54" s="240">
        <f t="shared" si="1"/>
        <v>0</v>
      </c>
      <c r="H54" s="236"/>
      <c r="I54" s="151" t="s">
        <v>12</v>
      </c>
      <c r="K54" s="65">
        <v>16</v>
      </c>
      <c r="L54" s="66" t="str">
        <f>$C$54</f>
        <v>c rider 15</v>
      </c>
      <c r="M54" s="67">
        <f>$G$54</f>
        <v>0</v>
      </c>
      <c r="N54" s="68">
        <f t="shared" si="5"/>
        <v>0</v>
      </c>
      <c r="O54" s="68">
        <f t="shared" si="3"/>
        <v>0</v>
      </c>
      <c r="P54" s="69" t="e">
        <f t="shared" si="4"/>
        <v>#DIV/0!</v>
      </c>
    </row>
    <row r="55" spans="1:16" x14ac:dyDescent="0.2">
      <c r="A55" s="182">
        <v>1.59722222222222E-2</v>
      </c>
      <c r="B55" s="64">
        <v>74</v>
      </c>
      <c r="C55" s="56" t="str">
        <f>'C - raw data'!B$18</f>
        <v>c rider 14</v>
      </c>
      <c r="D55" s="56" t="str">
        <f>'C - raw data'!C$18</f>
        <v>Club</v>
      </c>
      <c r="E55" s="174" t="s">
        <v>10</v>
      </c>
      <c r="F55" s="384">
        <v>1.59722222222222E-2</v>
      </c>
      <c r="G55" s="240">
        <f t="shared" si="1"/>
        <v>0</v>
      </c>
      <c r="H55" s="236"/>
      <c r="I55" s="151" t="s">
        <v>2</v>
      </c>
      <c r="K55" s="65">
        <v>17</v>
      </c>
      <c r="L55" s="66" t="str">
        <f>$C$55</f>
        <v>c rider 14</v>
      </c>
      <c r="M55" s="67">
        <f>$G$55</f>
        <v>0</v>
      </c>
      <c r="N55" s="68">
        <f t="shared" si="5"/>
        <v>0</v>
      </c>
      <c r="O55" s="68">
        <f t="shared" si="3"/>
        <v>0</v>
      </c>
      <c r="P55" s="69" t="e">
        <f t="shared" si="4"/>
        <v>#DIV/0!</v>
      </c>
    </row>
    <row r="56" spans="1:16" x14ac:dyDescent="0.2">
      <c r="A56" s="182">
        <v>1.63194444444444E-2</v>
      </c>
      <c r="B56" s="64">
        <v>73</v>
      </c>
      <c r="C56" s="56" t="str">
        <f>'C - raw data'!B$17</f>
        <v>c rider 13</v>
      </c>
      <c r="D56" s="56" t="str">
        <f>'C - raw data'!C$17</f>
        <v>Club</v>
      </c>
      <c r="E56" s="174" t="s">
        <v>10</v>
      </c>
      <c r="F56" s="384">
        <v>1.63194444444444E-2</v>
      </c>
      <c r="G56" s="240">
        <f t="shared" si="1"/>
        <v>0</v>
      </c>
      <c r="H56" s="236"/>
      <c r="I56" s="151" t="s">
        <v>156</v>
      </c>
      <c r="K56" s="65">
        <v>18</v>
      </c>
      <c r="L56" s="66" t="str">
        <f>$C$56</f>
        <v>c rider 13</v>
      </c>
      <c r="M56" s="67">
        <f>$G$56</f>
        <v>0</v>
      </c>
      <c r="N56" s="68">
        <f t="shared" si="5"/>
        <v>0</v>
      </c>
      <c r="O56" s="68">
        <f t="shared" si="3"/>
        <v>0</v>
      </c>
      <c r="P56" s="69" t="e">
        <f t="shared" si="4"/>
        <v>#DIV/0!</v>
      </c>
    </row>
    <row r="57" spans="1:16" x14ac:dyDescent="0.2">
      <c r="A57" s="182">
        <v>1.6666666666666601E-2</v>
      </c>
      <c r="B57" s="64">
        <v>72</v>
      </c>
      <c r="C57" s="56" t="str">
        <f>'C - raw data'!B$16</f>
        <v>c rider 12</v>
      </c>
      <c r="D57" s="56" t="str">
        <f>'C - raw data'!C$16</f>
        <v>Club</v>
      </c>
      <c r="E57" s="174" t="s">
        <v>10</v>
      </c>
      <c r="F57" s="384">
        <v>1.6666666666666601E-2</v>
      </c>
      <c r="G57" s="240">
        <f t="shared" si="1"/>
        <v>0</v>
      </c>
      <c r="H57" s="236"/>
      <c r="I57" s="150"/>
      <c r="K57" s="65">
        <v>19</v>
      </c>
      <c r="L57" s="66" t="str">
        <f>$C$57</f>
        <v>c rider 12</v>
      </c>
      <c r="M57" s="67">
        <f>$G$57</f>
        <v>0</v>
      </c>
      <c r="N57" s="68">
        <f t="shared" si="5"/>
        <v>0</v>
      </c>
      <c r="O57" s="68">
        <f t="shared" si="3"/>
        <v>0</v>
      </c>
      <c r="P57" s="69" t="e">
        <f t="shared" si="4"/>
        <v>#DIV/0!</v>
      </c>
    </row>
    <row r="58" spans="1:16" x14ac:dyDescent="0.2">
      <c r="A58" s="182">
        <v>1.7013888888888801E-2</v>
      </c>
      <c r="B58" s="64">
        <v>71</v>
      </c>
      <c r="C58" s="56" t="str">
        <f>'C - raw data'!B$15</f>
        <v>c rider 11</v>
      </c>
      <c r="D58" s="56" t="str">
        <f>'C - raw data'!C$15</f>
        <v>Club</v>
      </c>
      <c r="E58" s="174" t="s">
        <v>10</v>
      </c>
      <c r="F58" s="384">
        <v>1.7013888888888801E-2</v>
      </c>
      <c r="G58" s="240">
        <f t="shared" si="1"/>
        <v>0</v>
      </c>
      <c r="H58" s="236"/>
      <c r="I58" s="153"/>
      <c r="K58" s="65">
        <v>20</v>
      </c>
      <c r="L58" s="66" t="str">
        <f>$C$58</f>
        <v>c rider 11</v>
      </c>
      <c r="M58" s="67">
        <f>$G$58</f>
        <v>0</v>
      </c>
      <c r="N58" s="68">
        <f t="shared" si="5"/>
        <v>0</v>
      </c>
      <c r="O58" s="68">
        <f t="shared" si="3"/>
        <v>0</v>
      </c>
      <c r="P58" s="69" t="e">
        <f t="shared" si="4"/>
        <v>#DIV/0!</v>
      </c>
    </row>
    <row r="59" spans="1:16" x14ac:dyDescent="0.2">
      <c r="A59" s="182">
        <v>1.7361111111111101E-2</v>
      </c>
      <c r="B59" s="64">
        <v>70</v>
      </c>
      <c r="C59" s="56" t="str">
        <f>'C - raw data'!B$14</f>
        <v>c rider 10</v>
      </c>
      <c r="D59" s="56" t="str">
        <f>'C - raw data'!C$14</f>
        <v>Club</v>
      </c>
      <c r="E59" s="174" t="s">
        <v>10</v>
      </c>
      <c r="F59" s="384">
        <v>1.7361111111111101E-2</v>
      </c>
      <c r="G59" s="240">
        <f t="shared" si="1"/>
        <v>0</v>
      </c>
      <c r="H59" s="236"/>
      <c r="I59" s="153"/>
      <c r="K59" s="65">
        <v>21</v>
      </c>
      <c r="L59" s="66" t="str">
        <f>$C$59</f>
        <v>c rider 10</v>
      </c>
      <c r="M59" s="67">
        <f>$G$59</f>
        <v>0</v>
      </c>
      <c r="N59" s="68">
        <f t="shared" si="5"/>
        <v>0</v>
      </c>
      <c r="O59" s="68">
        <f t="shared" si="3"/>
        <v>0</v>
      </c>
      <c r="P59" s="69" t="e">
        <f t="shared" si="4"/>
        <v>#DIV/0!</v>
      </c>
    </row>
    <row r="60" spans="1:16" x14ac:dyDescent="0.2">
      <c r="A60" s="182">
        <v>1.7708333333333302E-2</v>
      </c>
      <c r="B60" s="64">
        <v>69</v>
      </c>
      <c r="C60" s="56" t="str">
        <f>'C - raw data'!B$13</f>
        <v>c rider 9</v>
      </c>
      <c r="D60" s="56" t="str">
        <f>'C - raw data'!C$13</f>
        <v>Club</v>
      </c>
      <c r="E60" s="174" t="s">
        <v>10</v>
      </c>
      <c r="F60" s="384">
        <v>1.7708333333333302E-2</v>
      </c>
      <c r="G60" s="240">
        <f t="shared" si="1"/>
        <v>0</v>
      </c>
      <c r="H60" s="236"/>
      <c r="I60" s="153"/>
      <c r="K60" s="65">
        <v>22</v>
      </c>
      <c r="L60" s="66" t="str">
        <f>$C$60</f>
        <v>c rider 9</v>
      </c>
      <c r="M60" s="67">
        <f>$G$60</f>
        <v>0</v>
      </c>
      <c r="N60" s="68">
        <f t="shared" si="5"/>
        <v>0</v>
      </c>
      <c r="O60" s="68">
        <f t="shared" si="3"/>
        <v>0</v>
      </c>
      <c r="P60" s="69" t="e">
        <f t="shared" si="4"/>
        <v>#DIV/0!</v>
      </c>
    </row>
    <row r="61" spans="1:16" x14ac:dyDescent="0.2">
      <c r="A61" s="182">
        <v>1.8055555555555498E-2</v>
      </c>
      <c r="B61" s="64">
        <v>68</v>
      </c>
      <c r="C61" s="56" t="str">
        <f>'C - raw data'!B$12</f>
        <v>c rider 8</v>
      </c>
      <c r="D61" s="56" t="str">
        <f>'C - raw data'!C$12</f>
        <v>Club</v>
      </c>
      <c r="E61" s="174" t="s">
        <v>10</v>
      </c>
      <c r="F61" s="384">
        <v>1.8055555555555498E-2</v>
      </c>
      <c r="G61" s="240">
        <f t="shared" si="1"/>
        <v>0</v>
      </c>
      <c r="H61" s="236"/>
      <c r="I61" s="153"/>
      <c r="K61" s="65">
        <v>23</v>
      </c>
      <c r="L61" s="66" t="str">
        <f>$C$61</f>
        <v>c rider 8</v>
      </c>
      <c r="M61" s="67">
        <f>$G$61</f>
        <v>0</v>
      </c>
      <c r="N61" s="68">
        <f t="shared" si="5"/>
        <v>0</v>
      </c>
      <c r="O61" s="68">
        <f t="shared" si="3"/>
        <v>0</v>
      </c>
      <c r="P61" s="69" t="e">
        <f t="shared" si="4"/>
        <v>#DIV/0!</v>
      </c>
    </row>
    <row r="62" spans="1:16" ht="13.5" thickBot="1" x14ac:dyDescent="0.25">
      <c r="A62" s="182">
        <v>1.8402777777777699E-2</v>
      </c>
      <c r="B62" s="64">
        <v>67</v>
      </c>
      <c r="C62" s="56" t="str">
        <f>'C - raw data'!B$11</f>
        <v>c rider 7</v>
      </c>
      <c r="D62" s="56" t="str">
        <f>'C - raw data'!C$11</f>
        <v>Club</v>
      </c>
      <c r="E62" s="174" t="s">
        <v>10</v>
      </c>
      <c r="F62" s="384">
        <v>1.8402777777777699E-2</v>
      </c>
      <c r="G62" s="240">
        <f t="shared" si="1"/>
        <v>0</v>
      </c>
      <c r="H62" s="236"/>
      <c r="I62" s="153"/>
      <c r="K62" s="65">
        <v>24</v>
      </c>
      <c r="L62" s="66" t="str">
        <f>$C$62</f>
        <v>c rider 7</v>
      </c>
      <c r="M62" s="67">
        <f>$G$62</f>
        <v>0</v>
      </c>
      <c r="N62" s="68">
        <f t="shared" si="5"/>
        <v>0</v>
      </c>
      <c r="O62" s="68">
        <f t="shared" si="3"/>
        <v>0</v>
      </c>
      <c r="P62" s="69" t="e">
        <f t="shared" si="4"/>
        <v>#DIV/0!</v>
      </c>
    </row>
    <row r="63" spans="1:16" x14ac:dyDescent="0.2">
      <c r="A63" s="181">
        <v>0</v>
      </c>
      <c r="B63" s="64">
        <v>66</v>
      </c>
      <c r="C63" s="56" t="str">
        <f>'C - raw data'!B$10</f>
        <v>Janine Vavasseur</v>
      </c>
      <c r="D63" s="56" t="str">
        <f>'C - raw data'!C$10</f>
        <v>Non Gippsland Club*</v>
      </c>
      <c r="E63" s="174" t="s">
        <v>10</v>
      </c>
      <c r="F63" s="384">
        <v>1.2777777777777777E-2</v>
      </c>
      <c r="G63" s="240">
        <f t="shared" si="1"/>
        <v>1.2777777777777777E-2</v>
      </c>
      <c r="H63" s="236">
        <v>6</v>
      </c>
      <c r="I63" s="153"/>
      <c r="K63" s="65">
        <v>25</v>
      </c>
      <c r="L63" s="66" t="str">
        <f>$C$63</f>
        <v>Janine Vavasseur</v>
      </c>
      <c r="M63" s="67">
        <f>$G$63</f>
        <v>1.2777777777777777E-2</v>
      </c>
      <c r="N63" s="68">
        <f t="shared" si="5"/>
        <v>1.2777777777777777E-2</v>
      </c>
      <c r="O63" s="68">
        <f t="shared" si="3"/>
        <v>1.2777777777777777E-2</v>
      </c>
      <c r="P63" s="69">
        <f t="shared" si="4"/>
        <v>31.630434782608695</v>
      </c>
    </row>
    <row r="64" spans="1:16" x14ac:dyDescent="0.2">
      <c r="A64" s="182">
        <v>3.4722222222222224E-4</v>
      </c>
      <c r="B64" s="64">
        <v>65</v>
      </c>
      <c r="C64" s="56" t="str">
        <f>'C - raw data'!B$9</f>
        <v>Mark Mason</v>
      </c>
      <c r="D64" s="56" t="str">
        <f>'C - raw data'!C$9</f>
        <v>Warragul Cycling Club</v>
      </c>
      <c r="E64" s="174" t="s">
        <v>10</v>
      </c>
      <c r="F64" s="384">
        <v>1.1284722222222222E-2</v>
      </c>
      <c r="G64" s="240">
        <f t="shared" si="1"/>
        <v>1.0937499999999999E-2</v>
      </c>
      <c r="H64" s="236">
        <v>15</v>
      </c>
      <c r="I64" s="153"/>
      <c r="K64" s="65">
        <v>26</v>
      </c>
      <c r="L64" s="66" t="str">
        <f>$C$64</f>
        <v>Mark Mason</v>
      </c>
      <c r="M64" s="67">
        <f>$G$64</f>
        <v>1.0937499999999999E-2</v>
      </c>
      <c r="N64" s="68">
        <f t="shared" si="5"/>
        <v>1.0937499999999999E-2</v>
      </c>
      <c r="O64" s="68">
        <f t="shared" si="3"/>
        <v>1.0937499999999999E-2</v>
      </c>
      <c r="P64" s="69">
        <f t="shared" si="4"/>
        <v>36.952380952380956</v>
      </c>
    </row>
    <row r="65" spans="1:16" x14ac:dyDescent="0.2">
      <c r="A65" s="182">
        <v>6.9444444444444447E-4</v>
      </c>
      <c r="B65" s="64">
        <v>64</v>
      </c>
      <c r="C65" s="56" t="str">
        <f>'C - raw data'!B$8</f>
        <v>Robyn Baker</v>
      </c>
      <c r="D65" s="56" t="str">
        <f>'C - raw data'!C$8</f>
        <v>Warragul Cycling Club</v>
      </c>
      <c r="E65" s="174" t="s">
        <v>10</v>
      </c>
      <c r="F65" s="387">
        <v>1.3530092592592594E-2</v>
      </c>
      <c r="G65" s="240">
        <f t="shared" si="1"/>
        <v>1.283564814814815E-2</v>
      </c>
      <c r="H65" s="236">
        <v>5</v>
      </c>
      <c r="I65" s="153"/>
      <c r="K65" s="65">
        <v>27</v>
      </c>
      <c r="L65" s="66" t="str">
        <f>$C$65</f>
        <v>Robyn Baker</v>
      </c>
      <c r="M65" s="67">
        <f>$G$65</f>
        <v>1.283564814814815E-2</v>
      </c>
      <c r="N65" s="68">
        <f t="shared" si="5"/>
        <v>1.283564814814815E-2</v>
      </c>
      <c r="O65" s="68">
        <f t="shared" si="3"/>
        <v>1.283564814814815E-2</v>
      </c>
      <c r="P65" s="69">
        <f t="shared" si="4"/>
        <v>31.487826871054999</v>
      </c>
    </row>
    <row r="66" spans="1:16" x14ac:dyDescent="0.2">
      <c r="A66" s="182">
        <v>1.0416666666666699E-3</v>
      </c>
      <c r="B66" s="64">
        <v>63</v>
      </c>
      <c r="C66" s="56" t="str">
        <f>'C - raw data'!B$7</f>
        <v>Adele Whelan</v>
      </c>
      <c r="D66" s="56" t="str">
        <f>'C - raw data'!C$7</f>
        <v>Warragul Cycling Club</v>
      </c>
      <c r="E66" s="174" t="s">
        <v>10</v>
      </c>
      <c r="F66" s="384">
        <v>1.4178240740740741E-2</v>
      </c>
      <c r="G66" s="240">
        <f t="shared" si="1"/>
        <v>1.3136574074074071E-2</v>
      </c>
      <c r="H66" s="236">
        <v>1</v>
      </c>
      <c r="I66" s="153"/>
      <c r="K66" s="65">
        <v>28</v>
      </c>
      <c r="L66" s="66" t="str">
        <f>$C$66</f>
        <v>Adele Whelan</v>
      </c>
      <c r="M66" s="67">
        <f>$G$66</f>
        <v>1.3136574074074071E-2</v>
      </c>
      <c r="N66" s="68">
        <f t="shared" si="5"/>
        <v>1.3136574074074071E-2</v>
      </c>
      <c r="O66" s="68">
        <f t="shared" si="3"/>
        <v>1.3136574074074071E-2</v>
      </c>
      <c r="P66" s="69">
        <f t="shared" si="4"/>
        <v>30.766519823788549</v>
      </c>
    </row>
    <row r="67" spans="1:16" x14ac:dyDescent="0.2">
      <c r="A67" s="182">
        <v>1.38888888888889E-3</v>
      </c>
      <c r="B67" s="64">
        <v>62</v>
      </c>
      <c r="C67" s="56" t="str">
        <f>'C - raw data'!B$6</f>
        <v>Grace McLean</v>
      </c>
      <c r="D67" s="56" t="str">
        <f>'C - raw data'!C$6</f>
        <v>Leongatha Cycling Club</v>
      </c>
      <c r="E67" s="174" t="s">
        <v>10</v>
      </c>
      <c r="F67" s="387">
        <v>1.3634259259259257E-2</v>
      </c>
      <c r="G67" s="240">
        <f t="shared" si="1"/>
        <v>1.2245370370370368E-2</v>
      </c>
      <c r="H67" s="236">
        <v>9</v>
      </c>
      <c r="I67" s="153"/>
      <c r="K67" s="65">
        <v>29</v>
      </c>
      <c r="L67" s="66" t="str">
        <f>$C$67</f>
        <v>Grace McLean</v>
      </c>
      <c r="M67" s="67">
        <f>$G$67</f>
        <v>1.2245370370370368E-2</v>
      </c>
      <c r="N67" s="68">
        <f t="shared" si="5"/>
        <v>1.2245370370370368E-2</v>
      </c>
      <c r="O67" s="68">
        <f t="shared" si="3"/>
        <v>1.2245370370370368E-2</v>
      </c>
      <c r="P67" s="69">
        <f t="shared" si="4"/>
        <v>33.005671077504729</v>
      </c>
    </row>
    <row r="68" spans="1:16" ht="13.5" thickBot="1" x14ac:dyDescent="0.25">
      <c r="A68" s="182">
        <v>1.7361111111111099E-3</v>
      </c>
      <c r="B68" s="73">
        <v>61</v>
      </c>
      <c r="C68" s="74" t="str">
        <f>'C - raw data'!B$5</f>
        <v>David Redman</v>
      </c>
      <c r="D68" s="74" t="str">
        <f>'C - raw data'!C$5</f>
        <v>Latrobe City Cycling Club</v>
      </c>
      <c r="E68" s="175" t="s">
        <v>10</v>
      </c>
      <c r="F68" s="386">
        <v>1.3078703703703703E-2</v>
      </c>
      <c r="G68" s="240">
        <f t="shared" si="1"/>
        <v>1.1342592592592593E-2</v>
      </c>
      <c r="H68" s="237">
        <v>12</v>
      </c>
      <c r="I68" s="154"/>
      <c r="K68" s="65">
        <v>30</v>
      </c>
      <c r="L68" s="66" t="str">
        <f>$C$68</f>
        <v>David Redman</v>
      </c>
      <c r="M68" s="67">
        <f>$G$68</f>
        <v>1.1342592592592593E-2</v>
      </c>
      <c r="N68" s="68">
        <f t="shared" si="5"/>
        <v>1.1342592592592593E-2</v>
      </c>
      <c r="O68" s="68">
        <f t="shared" si="3"/>
        <v>1.1342592592592593E-2</v>
      </c>
      <c r="P68" s="69">
        <f t="shared" si="4"/>
        <v>35.632653061224481</v>
      </c>
    </row>
    <row r="69" spans="1:16" x14ac:dyDescent="0.2">
      <c r="A69" s="181">
        <v>2.0833333333333301E-2</v>
      </c>
      <c r="B69" s="57">
        <v>60</v>
      </c>
      <c r="C69" s="58" t="str">
        <f>'B - raw data'!B$34</f>
        <v>b rider 30</v>
      </c>
      <c r="D69" s="58" t="str">
        <f>'B - raw data'!C$34</f>
        <v>Club</v>
      </c>
      <c r="E69" s="173" t="s">
        <v>11</v>
      </c>
      <c r="F69" s="383">
        <v>2.0833333333333301E-2</v>
      </c>
      <c r="G69" s="240">
        <f t="shared" si="1"/>
        <v>0</v>
      </c>
      <c r="H69" s="236"/>
      <c r="I69" s="152"/>
      <c r="K69" s="65">
        <v>1</v>
      </c>
      <c r="L69" s="66" t="str">
        <f>$C$69</f>
        <v>b rider 30</v>
      </c>
      <c r="M69" s="67">
        <f>$G$69</f>
        <v>0</v>
      </c>
      <c r="N69" s="72" t="s">
        <v>68</v>
      </c>
      <c r="O69" s="68">
        <f t="shared" si="3"/>
        <v>0</v>
      </c>
      <c r="P69" s="69" t="e">
        <f t="shared" si="4"/>
        <v>#DIV/0!</v>
      </c>
    </row>
    <row r="70" spans="1:16" x14ac:dyDescent="0.2">
      <c r="A70" s="182">
        <v>2.1180555555555501E-2</v>
      </c>
      <c r="B70" s="64">
        <v>59</v>
      </c>
      <c r="C70" s="56" t="str">
        <f>'B - raw data'!B$33</f>
        <v>b rider 29</v>
      </c>
      <c r="D70" s="56" t="str">
        <f>'B - raw data'!C$33</f>
        <v>Club</v>
      </c>
      <c r="E70" s="174" t="s">
        <v>11</v>
      </c>
      <c r="F70" s="384">
        <v>2.1180555555555501E-2</v>
      </c>
      <c r="G70" s="240">
        <f t="shared" si="1"/>
        <v>0</v>
      </c>
      <c r="H70" s="236"/>
      <c r="I70" s="153"/>
      <c r="K70" s="65">
        <v>2</v>
      </c>
      <c r="L70" s="66" t="str">
        <f>$C$70</f>
        <v>b rider 29</v>
      </c>
      <c r="M70" s="67">
        <f>$G$70</f>
        <v>0</v>
      </c>
      <c r="N70" s="68">
        <f>M70-$M$9</f>
        <v>0</v>
      </c>
      <c r="O70" s="68">
        <f t="shared" si="3"/>
        <v>0</v>
      </c>
      <c r="P70" s="69" t="e">
        <f t="shared" ref="P70:P98" si="6">$B$6/(M70*24)</f>
        <v>#DIV/0!</v>
      </c>
    </row>
    <row r="71" spans="1:16" x14ac:dyDescent="0.2">
      <c r="A71" s="182">
        <v>2.1527777777777701E-2</v>
      </c>
      <c r="B71" s="64">
        <v>58</v>
      </c>
      <c r="C71" s="56" t="str">
        <f>'B - raw data'!B$32</f>
        <v>b rider 28</v>
      </c>
      <c r="D71" s="56" t="str">
        <f>'B - raw data'!C$32</f>
        <v>Club</v>
      </c>
      <c r="E71" s="174" t="s">
        <v>11</v>
      </c>
      <c r="F71" s="384">
        <v>2.1527777777777701E-2</v>
      </c>
      <c r="G71" s="240">
        <f t="shared" si="1"/>
        <v>0</v>
      </c>
      <c r="H71" s="236"/>
      <c r="I71" s="153"/>
      <c r="K71" s="65">
        <v>3</v>
      </c>
      <c r="L71" s="66" t="str">
        <f>$C$71</f>
        <v>b rider 28</v>
      </c>
      <c r="M71" s="67">
        <f>$G$71</f>
        <v>0</v>
      </c>
      <c r="N71" s="68">
        <f t="shared" ref="N71:N98" si="7">M71-$M$9</f>
        <v>0</v>
      </c>
      <c r="O71" s="68">
        <f t="shared" si="3"/>
        <v>0</v>
      </c>
      <c r="P71" s="69" t="e">
        <f t="shared" si="6"/>
        <v>#DIV/0!</v>
      </c>
    </row>
    <row r="72" spans="1:16" x14ac:dyDescent="0.2">
      <c r="A72" s="182">
        <v>2.1874999999999901E-2</v>
      </c>
      <c r="B72" s="64">
        <v>57</v>
      </c>
      <c r="C72" s="56" t="str">
        <f>'B - raw data'!B$31</f>
        <v>b rider 27</v>
      </c>
      <c r="D72" s="56" t="str">
        <f>'B - raw data'!C$31</f>
        <v>Club</v>
      </c>
      <c r="E72" s="174" t="s">
        <v>11</v>
      </c>
      <c r="F72" s="384">
        <v>2.1874999999999901E-2</v>
      </c>
      <c r="G72" s="240">
        <f t="shared" si="1"/>
        <v>0</v>
      </c>
      <c r="H72" s="236"/>
      <c r="I72" s="153"/>
      <c r="K72" s="65">
        <v>4</v>
      </c>
      <c r="L72" s="66" t="str">
        <f>$C$72</f>
        <v>b rider 27</v>
      </c>
      <c r="M72" s="67">
        <f>$G$72</f>
        <v>0</v>
      </c>
      <c r="N72" s="68">
        <f t="shared" si="7"/>
        <v>0</v>
      </c>
      <c r="O72" s="68">
        <f t="shared" si="3"/>
        <v>0</v>
      </c>
      <c r="P72" s="69" t="e">
        <f t="shared" si="6"/>
        <v>#DIV/0!</v>
      </c>
    </row>
    <row r="73" spans="1:16" x14ac:dyDescent="0.2">
      <c r="A73" s="182">
        <v>2.2222222222222102E-2</v>
      </c>
      <c r="B73" s="64">
        <v>56</v>
      </c>
      <c r="C73" s="56" t="str">
        <f>'B - raw data'!B$30</f>
        <v>b rider 26</v>
      </c>
      <c r="D73" s="56" t="str">
        <f>'B - raw data'!C$30</f>
        <v>Club</v>
      </c>
      <c r="E73" s="174" t="s">
        <v>11</v>
      </c>
      <c r="F73" s="384">
        <v>2.2222222222222102E-2</v>
      </c>
      <c r="G73" s="240">
        <f t="shared" si="1"/>
        <v>0</v>
      </c>
      <c r="H73" s="236"/>
      <c r="I73" s="153"/>
      <c r="K73" s="65">
        <v>5</v>
      </c>
      <c r="L73" s="66" t="str">
        <f>$C$73</f>
        <v>b rider 26</v>
      </c>
      <c r="M73" s="67">
        <f>$G$73</f>
        <v>0</v>
      </c>
      <c r="N73" s="68">
        <f t="shared" si="7"/>
        <v>0</v>
      </c>
      <c r="O73" s="68">
        <f t="shared" si="3"/>
        <v>0</v>
      </c>
      <c r="P73" s="69" t="e">
        <f t="shared" si="6"/>
        <v>#DIV/0!</v>
      </c>
    </row>
    <row r="74" spans="1:16" x14ac:dyDescent="0.2">
      <c r="A74" s="182">
        <v>2.2569444444444399E-2</v>
      </c>
      <c r="B74" s="64">
        <v>55</v>
      </c>
      <c r="C74" s="56" t="str">
        <f>'B - raw data'!B$29</f>
        <v>b rider 25</v>
      </c>
      <c r="D74" s="56" t="str">
        <f>'B - raw data'!C$29</f>
        <v>Club</v>
      </c>
      <c r="E74" s="174" t="s">
        <v>11</v>
      </c>
      <c r="F74" s="384">
        <v>2.2569444444444399E-2</v>
      </c>
      <c r="G74" s="240">
        <f t="shared" si="1"/>
        <v>0</v>
      </c>
      <c r="H74" s="236"/>
      <c r="I74" s="153"/>
      <c r="K74" s="65">
        <v>6</v>
      </c>
      <c r="L74" s="66" t="str">
        <f>$C$74</f>
        <v>b rider 25</v>
      </c>
      <c r="M74" s="67">
        <f>$G$74</f>
        <v>0</v>
      </c>
      <c r="N74" s="68">
        <f t="shared" si="7"/>
        <v>0</v>
      </c>
      <c r="O74" s="68">
        <f t="shared" si="3"/>
        <v>0</v>
      </c>
      <c r="P74" s="69" t="e">
        <f t="shared" si="6"/>
        <v>#DIV/0!</v>
      </c>
    </row>
    <row r="75" spans="1:16" x14ac:dyDescent="0.2">
      <c r="A75" s="182">
        <v>2.2916666666666599E-2</v>
      </c>
      <c r="B75" s="64">
        <v>54</v>
      </c>
      <c r="C75" s="56" t="str">
        <f>'B - raw data'!B$28</f>
        <v>b rider 24</v>
      </c>
      <c r="D75" s="56" t="str">
        <f>'B - raw data'!C$28</f>
        <v>Club</v>
      </c>
      <c r="E75" s="174" t="s">
        <v>11</v>
      </c>
      <c r="F75" s="384">
        <v>2.2916666666666599E-2</v>
      </c>
      <c r="G75" s="240">
        <f t="shared" ref="G75:G128" si="8">F75-A75</f>
        <v>0</v>
      </c>
      <c r="H75" s="236"/>
      <c r="I75" s="153"/>
      <c r="K75" s="65">
        <v>7</v>
      </c>
      <c r="L75" s="66" t="str">
        <f>$C$75</f>
        <v>b rider 24</v>
      </c>
      <c r="M75" s="67">
        <f>$G$75</f>
        <v>0</v>
      </c>
      <c r="N75" s="68">
        <f t="shared" si="7"/>
        <v>0</v>
      </c>
      <c r="O75" s="68">
        <f t="shared" ref="O75:O128" si="9">M75-$M$9</f>
        <v>0</v>
      </c>
      <c r="P75" s="69" t="e">
        <f t="shared" si="6"/>
        <v>#DIV/0!</v>
      </c>
    </row>
    <row r="76" spans="1:16" x14ac:dyDescent="0.2">
      <c r="A76" s="182">
        <v>2.3263888888888799E-2</v>
      </c>
      <c r="B76" s="64">
        <v>53</v>
      </c>
      <c r="C76" s="56" t="str">
        <f>'B - raw data'!B$27</f>
        <v>b rider 23</v>
      </c>
      <c r="D76" s="56" t="str">
        <f>'B - raw data'!C$27</f>
        <v>Club</v>
      </c>
      <c r="E76" s="174" t="s">
        <v>11</v>
      </c>
      <c r="F76" s="384">
        <v>2.3263888888888799E-2</v>
      </c>
      <c r="G76" s="240">
        <f t="shared" si="8"/>
        <v>0</v>
      </c>
      <c r="H76" s="236"/>
      <c r="I76" s="153"/>
      <c r="K76" s="65">
        <v>8</v>
      </c>
      <c r="L76" s="66" t="str">
        <f>$C$76</f>
        <v>b rider 23</v>
      </c>
      <c r="M76" s="67">
        <f>$G$76</f>
        <v>0</v>
      </c>
      <c r="N76" s="68">
        <f t="shared" si="7"/>
        <v>0</v>
      </c>
      <c r="O76" s="68">
        <f t="shared" si="9"/>
        <v>0</v>
      </c>
      <c r="P76" s="69" t="e">
        <f t="shared" si="6"/>
        <v>#DIV/0!</v>
      </c>
    </row>
    <row r="77" spans="1:16" x14ac:dyDescent="0.2">
      <c r="A77" s="182">
        <v>2.3611111111110999E-2</v>
      </c>
      <c r="B77" s="64">
        <v>52</v>
      </c>
      <c r="C77" s="56" t="str">
        <f>'B - raw data'!B$26</f>
        <v>b rider 22</v>
      </c>
      <c r="D77" s="56" t="str">
        <f>'B - raw data'!C$26</f>
        <v>Club</v>
      </c>
      <c r="E77" s="174" t="s">
        <v>11</v>
      </c>
      <c r="F77" s="384">
        <v>2.3611111111110999E-2</v>
      </c>
      <c r="G77" s="240">
        <f t="shared" si="8"/>
        <v>0</v>
      </c>
      <c r="H77" s="236"/>
      <c r="I77" s="153"/>
      <c r="K77" s="65">
        <v>9</v>
      </c>
      <c r="L77" s="66" t="str">
        <f>$C$77</f>
        <v>b rider 22</v>
      </c>
      <c r="M77" s="67">
        <f>$G$77</f>
        <v>0</v>
      </c>
      <c r="N77" s="68">
        <f t="shared" si="7"/>
        <v>0</v>
      </c>
      <c r="O77" s="68">
        <f t="shared" si="9"/>
        <v>0</v>
      </c>
      <c r="P77" s="69" t="e">
        <f t="shared" si="6"/>
        <v>#DIV/0!</v>
      </c>
    </row>
    <row r="78" spans="1:16" x14ac:dyDescent="0.2">
      <c r="A78" s="182">
        <v>2.39583333333332E-2</v>
      </c>
      <c r="B78" s="64">
        <v>51</v>
      </c>
      <c r="C78" s="56" t="str">
        <f>'B - raw data'!B$25</f>
        <v>b rider 21</v>
      </c>
      <c r="D78" s="56" t="str">
        <f>'B - raw data'!C$25</f>
        <v>Club</v>
      </c>
      <c r="E78" s="174" t="s">
        <v>11</v>
      </c>
      <c r="F78" s="384">
        <v>2.39583333333332E-2</v>
      </c>
      <c r="G78" s="240">
        <f t="shared" si="8"/>
        <v>0</v>
      </c>
      <c r="H78" s="236"/>
      <c r="I78" s="153"/>
      <c r="K78" s="65">
        <v>10</v>
      </c>
      <c r="L78" s="66" t="str">
        <f>$C$78</f>
        <v>b rider 21</v>
      </c>
      <c r="M78" s="67">
        <f>$G$78</f>
        <v>0</v>
      </c>
      <c r="N78" s="68">
        <f t="shared" si="7"/>
        <v>0</v>
      </c>
      <c r="O78" s="68">
        <f t="shared" si="9"/>
        <v>0</v>
      </c>
      <c r="P78" s="69" t="e">
        <f t="shared" si="6"/>
        <v>#DIV/0!</v>
      </c>
    </row>
    <row r="79" spans="1:16" x14ac:dyDescent="0.2">
      <c r="A79" s="182">
        <v>2.43055555555555E-2</v>
      </c>
      <c r="B79" s="64">
        <v>50</v>
      </c>
      <c r="C79" s="56" t="str">
        <f>'B - raw data'!B$24</f>
        <v>Chris Henne</v>
      </c>
      <c r="D79" s="56" t="str">
        <f>'B - raw data'!C$24</f>
        <v>Latrobe City Cycling Club</v>
      </c>
      <c r="E79" s="174" t="s">
        <v>11</v>
      </c>
      <c r="F79" s="384">
        <v>2.43055555555555E-2</v>
      </c>
      <c r="G79" s="240">
        <f t="shared" si="8"/>
        <v>0</v>
      </c>
      <c r="H79" s="236"/>
      <c r="I79" s="153"/>
      <c r="K79" s="65">
        <v>11</v>
      </c>
      <c r="L79" s="66" t="str">
        <f>$C$79</f>
        <v>Chris Henne</v>
      </c>
      <c r="M79" s="67">
        <f>$G$79</f>
        <v>0</v>
      </c>
      <c r="N79" s="68">
        <f t="shared" si="7"/>
        <v>0</v>
      </c>
      <c r="O79" s="68">
        <f t="shared" si="9"/>
        <v>0</v>
      </c>
      <c r="P79" s="69" t="e">
        <f t="shared" si="6"/>
        <v>#DIV/0!</v>
      </c>
    </row>
    <row r="80" spans="1:16" x14ac:dyDescent="0.2">
      <c r="A80" s="182">
        <v>3.472222222222222E-3</v>
      </c>
      <c r="B80" s="64">
        <v>49</v>
      </c>
      <c r="C80" s="56" t="str">
        <f>'B - raw data'!B$23</f>
        <v>Chloe Baggs</v>
      </c>
      <c r="D80" s="56" t="str">
        <f>'B - raw data'!C$23</f>
        <v>Non Gippsland Club*</v>
      </c>
      <c r="E80" s="174" t="s">
        <v>11</v>
      </c>
      <c r="F80" s="384">
        <v>4.1666666666666664E-2</v>
      </c>
      <c r="G80" s="240">
        <f t="shared" si="8"/>
        <v>3.8194444444444441E-2</v>
      </c>
      <c r="H80" s="388">
        <v>0</v>
      </c>
      <c r="I80" s="151" t="s">
        <v>11</v>
      </c>
      <c r="K80" s="65">
        <v>12</v>
      </c>
      <c r="L80" s="66" t="str">
        <f>$C$80</f>
        <v>Chloe Baggs</v>
      </c>
      <c r="M80" s="67">
        <f>$G$80</f>
        <v>3.8194444444444441E-2</v>
      </c>
      <c r="N80" s="68">
        <f t="shared" si="7"/>
        <v>3.8194444444444441E-2</v>
      </c>
      <c r="O80" s="68">
        <f t="shared" si="9"/>
        <v>3.8194444444444441E-2</v>
      </c>
      <c r="P80" s="69">
        <f t="shared" si="6"/>
        <v>10.581818181818182</v>
      </c>
    </row>
    <row r="81" spans="1:16" x14ac:dyDescent="0.2">
      <c r="A81" s="182">
        <v>3.8194444444444443E-3</v>
      </c>
      <c r="B81" s="64">
        <v>48</v>
      </c>
      <c r="C81" s="56" t="str">
        <f>'B - raw data'!B$22</f>
        <v>Sam Warren</v>
      </c>
      <c r="D81" s="56" t="str">
        <f>'B - raw data'!C$22</f>
        <v>Non Gippsland Club*</v>
      </c>
      <c r="E81" s="174" t="s">
        <v>11</v>
      </c>
      <c r="F81" s="384">
        <v>1.486111111111111E-2</v>
      </c>
      <c r="G81" s="240">
        <f t="shared" si="8"/>
        <v>1.1041666666666665E-2</v>
      </c>
      <c r="H81" s="236">
        <v>3</v>
      </c>
      <c r="I81" s="151"/>
      <c r="K81" s="65">
        <v>13</v>
      </c>
      <c r="L81" s="66" t="str">
        <f>$C$81</f>
        <v>Sam Warren</v>
      </c>
      <c r="M81" s="67">
        <f>$G$81</f>
        <v>1.1041666666666665E-2</v>
      </c>
      <c r="N81" s="68">
        <f t="shared" si="7"/>
        <v>1.1041666666666665E-2</v>
      </c>
      <c r="O81" s="68">
        <f t="shared" si="9"/>
        <v>1.1041666666666665E-2</v>
      </c>
      <c r="P81" s="69">
        <f t="shared" si="6"/>
        <v>36.60377358490566</v>
      </c>
    </row>
    <row r="82" spans="1:16" x14ac:dyDescent="0.2">
      <c r="A82" s="182">
        <v>4.1666666666666701E-3</v>
      </c>
      <c r="B82" s="64">
        <v>47</v>
      </c>
      <c r="C82" s="56" t="str">
        <f>'B - raw data'!B$21</f>
        <v>Alec Mates</v>
      </c>
      <c r="D82" s="56" t="str">
        <f>'B - raw data'!C$21</f>
        <v>Wellington DNF</v>
      </c>
      <c r="E82" s="174" t="s">
        <v>11</v>
      </c>
      <c r="F82" s="384">
        <v>4.4444444444444446E-2</v>
      </c>
      <c r="G82" s="240">
        <f t="shared" si="8"/>
        <v>4.0277777777777773E-2</v>
      </c>
      <c r="H82" s="388">
        <v>0</v>
      </c>
      <c r="I82" s="151" t="s">
        <v>154</v>
      </c>
      <c r="K82" s="65">
        <v>14</v>
      </c>
      <c r="L82" s="66" t="str">
        <f>$C$82</f>
        <v>Alec Mates</v>
      </c>
      <c r="M82" s="67">
        <f>$G$82</f>
        <v>4.0277777777777773E-2</v>
      </c>
      <c r="N82" s="68">
        <f t="shared" si="7"/>
        <v>4.0277777777777773E-2</v>
      </c>
      <c r="O82" s="68">
        <f t="shared" si="9"/>
        <v>4.0277777777777773E-2</v>
      </c>
      <c r="P82" s="69">
        <f t="shared" si="6"/>
        <v>10.03448275862069</v>
      </c>
    </row>
    <row r="83" spans="1:16" x14ac:dyDescent="0.2">
      <c r="A83" s="182">
        <v>4.5138888888888902E-3</v>
      </c>
      <c r="B83" s="64">
        <v>46</v>
      </c>
      <c r="C83" s="56" t="str">
        <f>'B - raw data'!B$20</f>
        <v>Michael Park</v>
      </c>
      <c r="D83" s="56" t="str">
        <f>'B - raw data'!C$20</f>
        <v>Leongatha Cycling Club</v>
      </c>
      <c r="E83" s="174" t="s">
        <v>11</v>
      </c>
      <c r="F83" s="387">
        <v>1.6643518518518519E-2</v>
      </c>
      <c r="G83" s="240">
        <f t="shared" si="8"/>
        <v>1.2129629629629629E-2</v>
      </c>
      <c r="H83" s="236">
        <v>1</v>
      </c>
      <c r="I83" s="151" t="s">
        <v>155</v>
      </c>
      <c r="K83" s="65">
        <v>15</v>
      </c>
      <c r="L83" s="66" t="str">
        <f>$C$83</f>
        <v>Michael Park</v>
      </c>
      <c r="M83" s="67">
        <f>$G$83</f>
        <v>1.2129629629629629E-2</v>
      </c>
      <c r="N83" s="68">
        <f t="shared" si="7"/>
        <v>1.2129629629629629E-2</v>
      </c>
      <c r="O83" s="68">
        <f t="shared" si="9"/>
        <v>1.2129629629629629E-2</v>
      </c>
      <c r="P83" s="69">
        <f t="shared" si="6"/>
        <v>33.320610687022899</v>
      </c>
    </row>
    <row r="84" spans="1:16" x14ac:dyDescent="0.2">
      <c r="A84" s="182">
        <v>4.8611111111111103E-3</v>
      </c>
      <c r="B84" s="64">
        <v>45</v>
      </c>
      <c r="C84" s="56" t="str">
        <f>'B - raw data'!B$19</f>
        <v>Dylan Adams</v>
      </c>
      <c r="D84" s="56" t="str">
        <f>'B - raw data'!C$19</f>
        <v>Leongatha Cycling Club</v>
      </c>
      <c r="E84" s="174" t="s">
        <v>11</v>
      </c>
      <c r="F84" s="387">
        <v>1.6435185185185188E-2</v>
      </c>
      <c r="G84" s="240">
        <f t="shared" si="8"/>
        <v>1.1574074074074077E-2</v>
      </c>
      <c r="H84" s="236">
        <v>2</v>
      </c>
      <c r="I84" s="151" t="s">
        <v>12</v>
      </c>
      <c r="K84" s="65">
        <v>16</v>
      </c>
      <c r="L84" s="66" t="str">
        <f>$C$84</f>
        <v>Dylan Adams</v>
      </c>
      <c r="M84" s="67">
        <f>$G$84</f>
        <v>1.1574074074074077E-2</v>
      </c>
      <c r="N84" s="68">
        <f t="shared" si="7"/>
        <v>1.1574074074074077E-2</v>
      </c>
      <c r="O84" s="68">
        <f t="shared" si="9"/>
        <v>1.1574074074074077E-2</v>
      </c>
      <c r="P84" s="69">
        <f t="shared" si="6"/>
        <v>34.919999999999987</v>
      </c>
    </row>
    <row r="85" spans="1:16" x14ac:dyDescent="0.2">
      <c r="A85" s="182">
        <v>5.2083333333333296E-3</v>
      </c>
      <c r="B85" s="64">
        <v>44</v>
      </c>
      <c r="C85" s="56" t="str">
        <f>'B - raw data'!B$18</f>
        <v>Gary Campbell</v>
      </c>
      <c r="D85" s="56" t="str">
        <f>'B - raw data'!C$18</f>
        <v>Leongatha Cycling Club</v>
      </c>
      <c r="E85" s="174" t="s">
        <v>11</v>
      </c>
      <c r="F85" s="384">
        <v>1.7604166666666667E-2</v>
      </c>
      <c r="G85" s="240">
        <f t="shared" si="8"/>
        <v>1.2395833333333339E-2</v>
      </c>
      <c r="H85" s="236">
        <v>1</v>
      </c>
      <c r="I85" s="151" t="s">
        <v>2</v>
      </c>
      <c r="K85" s="65">
        <v>17</v>
      </c>
      <c r="L85" s="66" t="str">
        <f>$C$85</f>
        <v>Gary Campbell</v>
      </c>
      <c r="M85" s="67">
        <f>$G$85</f>
        <v>1.2395833333333339E-2</v>
      </c>
      <c r="N85" s="68">
        <f t="shared" si="7"/>
        <v>1.2395833333333339E-2</v>
      </c>
      <c r="O85" s="68">
        <f t="shared" si="9"/>
        <v>1.2395833333333339E-2</v>
      </c>
      <c r="P85" s="69">
        <f t="shared" si="6"/>
        <v>32.605042016806706</v>
      </c>
    </row>
    <row r="86" spans="1:16" x14ac:dyDescent="0.2">
      <c r="A86" s="182">
        <v>5.5555555555555497E-3</v>
      </c>
      <c r="B86" s="64">
        <v>43</v>
      </c>
      <c r="C86" s="56" t="str">
        <f>'B - raw data'!B$17</f>
        <v>Morgan Barnes</v>
      </c>
      <c r="D86" s="56" t="str">
        <f>'B - raw data'!C$17</f>
        <v>Leongatha Cycling Club</v>
      </c>
      <c r="E86" s="174" t="s">
        <v>11</v>
      </c>
      <c r="F86" s="384">
        <v>1.6238425925925924E-2</v>
      </c>
      <c r="G86" s="240">
        <f t="shared" si="8"/>
        <v>1.0682870370370374E-2</v>
      </c>
      <c r="H86" s="236">
        <v>12</v>
      </c>
      <c r="I86" s="151" t="s">
        <v>156</v>
      </c>
      <c r="K86" s="65">
        <v>18</v>
      </c>
      <c r="L86" s="66" t="str">
        <f>$C$86</f>
        <v>Morgan Barnes</v>
      </c>
      <c r="M86" s="67">
        <f>$G$86</f>
        <v>1.0682870370370374E-2</v>
      </c>
      <c r="N86" s="68">
        <f t="shared" si="7"/>
        <v>1.0682870370370374E-2</v>
      </c>
      <c r="O86" s="68">
        <f t="shared" si="9"/>
        <v>1.0682870370370374E-2</v>
      </c>
      <c r="P86" s="69">
        <f t="shared" si="6"/>
        <v>37.833152762730208</v>
      </c>
    </row>
    <row r="87" spans="1:16" x14ac:dyDescent="0.2">
      <c r="A87" s="182">
        <v>5.9027777777777802E-3</v>
      </c>
      <c r="B87" s="64">
        <v>42</v>
      </c>
      <c r="C87" s="56" t="str">
        <f>'B - raw data'!B$16</f>
        <v>Philip Hanley</v>
      </c>
      <c r="D87" s="56" t="str">
        <f>'B - raw data'!C$16</f>
        <v>Leongatha Cycling Club</v>
      </c>
      <c r="E87" s="174" t="s">
        <v>11</v>
      </c>
      <c r="F87" s="384">
        <v>1.6296296296296295E-2</v>
      </c>
      <c r="G87" s="240">
        <f t="shared" si="8"/>
        <v>1.0393518518518514E-2</v>
      </c>
      <c r="H87" s="236">
        <v>15</v>
      </c>
      <c r="I87" s="150"/>
      <c r="K87" s="65">
        <v>19</v>
      </c>
      <c r="L87" s="66" t="str">
        <f>$C$87</f>
        <v>Philip Hanley</v>
      </c>
      <c r="M87" s="67">
        <f>$G$87</f>
        <v>1.0393518518518514E-2</v>
      </c>
      <c r="N87" s="68">
        <f t="shared" si="7"/>
        <v>1.0393518518518514E-2</v>
      </c>
      <c r="O87" s="68">
        <f t="shared" si="9"/>
        <v>1.0393518518518514E-2</v>
      </c>
      <c r="P87" s="69">
        <f t="shared" si="6"/>
        <v>38.886414253897563</v>
      </c>
    </row>
    <row r="88" spans="1:16" x14ac:dyDescent="0.2">
      <c r="A88" s="182">
        <v>6.2500000000000003E-3</v>
      </c>
      <c r="B88" s="64">
        <v>41</v>
      </c>
      <c r="C88" s="56" t="str">
        <f>'B - raw data'!B$15</f>
        <v>John Taylor</v>
      </c>
      <c r="D88" s="56" t="str">
        <f>'B - raw data'!C$15</f>
        <v>Latrobe City Cycling Club</v>
      </c>
      <c r="E88" s="174" t="s">
        <v>11</v>
      </c>
      <c r="F88" s="384">
        <v>1.7743055555555557E-2</v>
      </c>
      <c r="G88" s="240">
        <f t="shared" si="8"/>
        <v>1.1493055555555557E-2</v>
      </c>
      <c r="H88" s="236">
        <v>3</v>
      </c>
      <c r="I88" s="153"/>
      <c r="K88" s="65">
        <v>20</v>
      </c>
      <c r="L88" s="66" t="str">
        <f>$C$88</f>
        <v>John Taylor</v>
      </c>
      <c r="M88" s="67">
        <f>$G$88</f>
        <v>1.1493055555555557E-2</v>
      </c>
      <c r="N88" s="68">
        <f t="shared" si="7"/>
        <v>1.1493055555555557E-2</v>
      </c>
      <c r="O88" s="68">
        <f t="shared" si="9"/>
        <v>1.1493055555555557E-2</v>
      </c>
      <c r="P88" s="69">
        <f t="shared" si="6"/>
        <v>35.166163141993948</v>
      </c>
    </row>
    <row r="89" spans="1:16" x14ac:dyDescent="0.2">
      <c r="A89" s="182">
        <v>6.5972222222222196E-3</v>
      </c>
      <c r="B89" s="64">
        <v>40</v>
      </c>
      <c r="C89" s="56" t="str">
        <f>'B - raw data'!B$14</f>
        <v>David Willowhite</v>
      </c>
      <c r="D89" s="56" t="str">
        <f>'B - raw data'!C$14</f>
        <v>Bairnsdale Cycling Club</v>
      </c>
      <c r="E89" s="174" t="s">
        <v>11</v>
      </c>
      <c r="F89" s="384">
        <v>1.8784722222222223E-2</v>
      </c>
      <c r="G89" s="240">
        <f t="shared" si="8"/>
        <v>1.2187500000000004E-2</v>
      </c>
      <c r="H89" s="236">
        <v>1</v>
      </c>
      <c r="I89" s="153"/>
      <c r="K89" s="65">
        <v>21</v>
      </c>
      <c r="L89" s="66" t="str">
        <f>$C$89</f>
        <v>David Willowhite</v>
      </c>
      <c r="M89" s="67">
        <f>$G$89</f>
        <v>1.2187500000000004E-2</v>
      </c>
      <c r="N89" s="68">
        <f t="shared" si="7"/>
        <v>1.2187500000000004E-2</v>
      </c>
      <c r="O89" s="68">
        <f t="shared" si="9"/>
        <v>1.2187500000000004E-2</v>
      </c>
      <c r="P89" s="69">
        <f t="shared" si="6"/>
        <v>33.162393162393151</v>
      </c>
    </row>
    <row r="90" spans="1:16" x14ac:dyDescent="0.2">
      <c r="A90" s="182">
        <v>6.9444444444444397E-3</v>
      </c>
      <c r="B90" s="64">
        <v>39</v>
      </c>
      <c r="C90" s="56" t="str">
        <f>'B - raw data'!B$13</f>
        <v>Cassandra Lear</v>
      </c>
      <c r="D90" s="56" t="str">
        <f>'B - raw data'!C$13</f>
        <v>Bairnsdale Cycling Club</v>
      </c>
      <c r="E90" s="174" t="s">
        <v>11</v>
      </c>
      <c r="F90" s="384">
        <v>1.8124999999999999E-2</v>
      </c>
      <c r="G90" s="240">
        <f t="shared" si="8"/>
        <v>1.1180555555555558E-2</v>
      </c>
      <c r="H90" s="236">
        <v>3</v>
      </c>
      <c r="I90" s="153"/>
      <c r="K90" s="65">
        <v>22</v>
      </c>
      <c r="L90" s="66" t="str">
        <f>$C$90</f>
        <v>Cassandra Lear</v>
      </c>
      <c r="M90" s="67">
        <f>$G$90</f>
        <v>1.1180555555555558E-2</v>
      </c>
      <c r="N90" s="68">
        <f t="shared" si="7"/>
        <v>1.1180555555555558E-2</v>
      </c>
      <c r="O90" s="68">
        <f t="shared" si="9"/>
        <v>1.1180555555555558E-2</v>
      </c>
      <c r="P90" s="69">
        <f t="shared" si="6"/>
        <v>36.14906832298135</v>
      </c>
    </row>
    <row r="91" spans="1:16" x14ac:dyDescent="0.2">
      <c r="A91" s="182">
        <v>7.2916666666666703E-3</v>
      </c>
      <c r="B91" s="64">
        <v>38</v>
      </c>
      <c r="C91" s="56" t="str">
        <f>'B - raw data'!B$12</f>
        <v>Nicole Summerfield</v>
      </c>
      <c r="D91" s="56" t="str">
        <f>'B - raw data'!C$12</f>
        <v>Warragul Cycling Club</v>
      </c>
      <c r="E91" s="174" t="s">
        <v>11</v>
      </c>
      <c r="F91" s="384">
        <v>1.832175925925926E-2</v>
      </c>
      <c r="G91" s="240">
        <f t="shared" si="8"/>
        <v>1.103009259259259E-2</v>
      </c>
      <c r="H91" s="236">
        <v>4</v>
      </c>
      <c r="I91" s="153"/>
      <c r="K91" s="65">
        <v>23</v>
      </c>
      <c r="L91" s="66" t="str">
        <f>$C$91</f>
        <v>Nicole Summerfield</v>
      </c>
      <c r="M91" s="67">
        <f>$G$91</f>
        <v>1.103009259259259E-2</v>
      </c>
      <c r="N91" s="68">
        <f t="shared" si="7"/>
        <v>1.103009259259259E-2</v>
      </c>
      <c r="O91" s="68">
        <f t="shared" si="9"/>
        <v>1.103009259259259E-2</v>
      </c>
      <c r="P91" s="69">
        <f t="shared" si="6"/>
        <v>36.642182581322153</v>
      </c>
    </row>
    <row r="92" spans="1:16" x14ac:dyDescent="0.2">
      <c r="A92" s="182">
        <v>7.6388888888888904E-3</v>
      </c>
      <c r="B92" s="64">
        <v>37</v>
      </c>
      <c r="C92" s="56" t="str">
        <f>'B - raw data'!B$11</f>
        <v>Jason Tubnor</v>
      </c>
      <c r="D92" s="56" t="str">
        <f>'B - raw data'!C$11</f>
        <v>Warragul Cycling Club</v>
      </c>
      <c r="E92" s="174" t="s">
        <v>11</v>
      </c>
      <c r="F92" s="384">
        <v>1.9282407407407408E-2</v>
      </c>
      <c r="G92" s="240">
        <f t="shared" si="8"/>
        <v>1.1643518518518518E-2</v>
      </c>
      <c r="H92" s="236">
        <v>2</v>
      </c>
      <c r="I92" s="153"/>
      <c r="K92" s="65">
        <v>24</v>
      </c>
      <c r="L92" s="66" t="str">
        <f>$C$92</f>
        <v>Jason Tubnor</v>
      </c>
      <c r="M92" s="67">
        <f>$G$92</f>
        <v>1.1643518518518518E-2</v>
      </c>
      <c r="N92" s="68">
        <f t="shared" si="7"/>
        <v>1.1643518518518518E-2</v>
      </c>
      <c r="O92" s="68">
        <f t="shared" si="9"/>
        <v>1.1643518518518518E-2</v>
      </c>
      <c r="P92" s="69">
        <f t="shared" si="6"/>
        <v>34.711729622266397</v>
      </c>
    </row>
    <row r="93" spans="1:16" x14ac:dyDescent="0.2">
      <c r="A93" s="182">
        <v>7.9861111111111105E-3</v>
      </c>
      <c r="B93" s="64">
        <v>36</v>
      </c>
      <c r="C93" s="56" t="str">
        <f>'B - raw data'!B$10</f>
        <v>Glen Walker</v>
      </c>
      <c r="D93" s="56" t="str">
        <f>'B - raw data'!C$10</f>
        <v>DNS</v>
      </c>
      <c r="E93" s="174" t="s">
        <v>11</v>
      </c>
      <c r="F93" s="384">
        <v>4.8263888888888884E-2</v>
      </c>
      <c r="G93" s="240">
        <f t="shared" si="8"/>
        <v>4.0277777777777773E-2</v>
      </c>
      <c r="H93" s="388">
        <v>0</v>
      </c>
      <c r="I93" s="153"/>
      <c r="K93" s="65">
        <v>25</v>
      </c>
      <c r="L93" s="66" t="str">
        <f>$C$93</f>
        <v>Glen Walker</v>
      </c>
      <c r="M93" s="67">
        <f>$G$93</f>
        <v>4.0277777777777773E-2</v>
      </c>
      <c r="N93" s="68">
        <f t="shared" si="7"/>
        <v>4.0277777777777773E-2</v>
      </c>
      <c r="O93" s="68">
        <f t="shared" si="9"/>
        <v>4.0277777777777773E-2</v>
      </c>
      <c r="P93" s="69">
        <f t="shared" si="6"/>
        <v>10.03448275862069</v>
      </c>
    </row>
    <row r="94" spans="1:16" x14ac:dyDescent="0.2">
      <c r="A94" s="182">
        <v>8.3333333333333297E-3</v>
      </c>
      <c r="B94" s="64">
        <v>35</v>
      </c>
      <c r="C94" s="56" t="str">
        <f>'B - raw data'!B$9</f>
        <v>Steve Muggeridge</v>
      </c>
      <c r="D94" s="56" t="str">
        <f>'B - raw data'!C$9</f>
        <v>Warragul Cycling Club</v>
      </c>
      <c r="E94" s="174" t="s">
        <v>11</v>
      </c>
      <c r="F94" s="384">
        <v>4.8611111111111112E-2</v>
      </c>
      <c r="G94" s="240">
        <f t="shared" si="8"/>
        <v>4.027777777777778E-2</v>
      </c>
      <c r="H94" s="388">
        <v>0</v>
      </c>
      <c r="I94" s="153"/>
      <c r="K94" s="65">
        <v>26</v>
      </c>
      <c r="L94" s="66" t="str">
        <f>$C$94</f>
        <v>Steve Muggeridge</v>
      </c>
      <c r="M94" s="67">
        <f>$G$94</f>
        <v>4.027777777777778E-2</v>
      </c>
      <c r="N94" s="68">
        <f t="shared" si="7"/>
        <v>4.027777777777778E-2</v>
      </c>
      <c r="O94" s="68">
        <f t="shared" si="9"/>
        <v>4.027777777777778E-2</v>
      </c>
      <c r="P94" s="69">
        <f t="shared" si="6"/>
        <v>10.034482758620687</v>
      </c>
    </row>
    <row r="95" spans="1:16" x14ac:dyDescent="0.2">
      <c r="A95" s="182">
        <v>8.6805555555555507E-3</v>
      </c>
      <c r="B95" s="64">
        <v>34</v>
      </c>
      <c r="C95" s="56" t="str">
        <f>'B - raw data'!B$8</f>
        <v>Frank Bensted</v>
      </c>
      <c r="D95" s="56" t="str">
        <f>'B - raw data'!C$8</f>
        <v>DNS</v>
      </c>
      <c r="E95" s="174" t="s">
        <v>11</v>
      </c>
      <c r="F95" s="384">
        <v>4.8958333333333333E-2</v>
      </c>
      <c r="G95" s="240">
        <f t="shared" si="8"/>
        <v>4.027777777777778E-2</v>
      </c>
      <c r="H95" s="388">
        <v>0</v>
      </c>
      <c r="I95" s="153"/>
      <c r="K95" s="65">
        <v>27</v>
      </c>
      <c r="L95" s="66" t="str">
        <f>$C$95</f>
        <v>Frank Bensted</v>
      </c>
      <c r="M95" s="67">
        <f>$G$95</f>
        <v>4.027777777777778E-2</v>
      </c>
      <c r="N95" s="68">
        <f t="shared" si="7"/>
        <v>4.027777777777778E-2</v>
      </c>
      <c r="O95" s="68">
        <f t="shared" si="9"/>
        <v>4.027777777777778E-2</v>
      </c>
      <c r="P95" s="69">
        <f t="shared" si="6"/>
        <v>10.034482758620687</v>
      </c>
    </row>
    <row r="96" spans="1:16" x14ac:dyDescent="0.2">
      <c r="A96" s="182">
        <v>9.0277777777777804E-3</v>
      </c>
      <c r="B96" s="64">
        <v>33</v>
      </c>
      <c r="C96" s="56" t="str">
        <f>'B - raw data'!B$7</f>
        <v>Rob Waddell</v>
      </c>
      <c r="D96" s="56" t="str">
        <f>'B - raw data'!C$7</f>
        <v>Warragul Cycling Club</v>
      </c>
      <c r="E96" s="174" t="s">
        <v>11</v>
      </c>
      <c r="F96" s="384">
        <v>2.0937499999999998E-2</v>
      </c>
      <c r="G96" s="240">
        <f t="shared" si="8"/>
        <v>1.1909722222222217E-2</v>
      </c>
      <c r="H96" s="236">
        <v>2</v>
      </c>
      <c r="I96" s="153"/>
      <c r="K96" s="65">
        <v>28</v>
      </c>
      <c r="L96" s="66" t="str">
        <f>$C$96</f>
        <v>Rob Waddell</v>
      </c>
      <c r="M96" s="67">
        <f>$G$96</f>
        <v>1.1909722222222217E-2</v>
      </c>
      <c r="N96" s="68">
        <f t="shared" si="7"/>
        <v>1.1909722222222217E-2</v>
      </c>
      <c r="O96" s="68">
        <f t="shared" si="9"/>
        <v>1.1909722222222217E-2</v>
      </c>
      <c r="P96" s="69">
        <f t="shared" si="6"/>
        <v>33.935860058309046</v>
      </c>
    </row>
    <row r="97" spans="1:16" x14ac:dyDescent="0.2">
      <c r="A97" s="182">
        <v>9.3749999999999997E-3</v>
      </c>
      <c r="B97" s="64">
        <v>32</v>
      </c>
      <c r="C97" s="56" t="str">
        <f>'B - raw data'!B$6</f>
        <v>Duane McDonald</v>
      </c>
      <c r="D97" s="56" t="str">
        <f>'B - raw data'!C$6</f>
        <v>Warragul Cycling Club</v>
      </c>
      <c r="E97" s="174" t="s">
        <v>11</v>
      </c>
      <c r="F97" s="384">
        <v>2.1203703703703707E-2</v>
      </c>
      <c r="G97" s="240">
        <f t="shared" si="8"/>
        <v>1.1828703703703708E-2</v>
      </c>
      <c r="H97" s="236">
        <v>2</v>
      </c>
      <c r="I97" s="153"/>
      <c r="K97" s="65">
        <v>29</v>
      </c>
      <c r="L97" s="66" t="str">
        <f>$C$97</f>
        <v>Duane McDonald</v>
      </c>
      <c r="M97" s="67">
        <f>$G$97</f>
        <v>1.1828703703703708E-2</v>
      </c>
      <c r="N97" s="68">
        <f t="shared" si="7"/>
        <v>1.1828703703703708E-2</v>
      </c>
      <c r="O97" s="68">
        <f t="shared" si="9"/>
        <v>1.1828703703703708E-2</v>
      </c>
      <c r="P97" s="69">
        <f t="shared" si="6"/>
        <v>34.168297455968677</v>
      </c>
    </row>
    <row r="98" spans="1:16" ht="13.5" thickBot="1" x14ac:dyDescent="0.25">
      <c r="A98" s="182">
        <v>9.7222222222222206E-3</v>
      </c>
      <c r="B98" s="73">
        <v>31</v>
      </c>
      <c r="C98" s="74" t="str">
        <f>'B - raw data'!B$5</f>
        <v>Geoff Thomson</v>
      </c>
      <c r="D98" s="74" t="str">
        <f>'B - raw data'!C$5</f>
        <v>Warragul Cycling Club</v>
      </c>
      <c r="E98" s="175" t="s">
        <v>11</v>
      </c>
      <c r="F98" s="386">
        <v>2.0694444444444446E-2</v>
      </c>
      <c r="G98" s="242">
        <f t="shared" si="8"/>
        <v>1.0972222222222225E-2</v>
      </c>
      <c r="H98" s="236">
        <v>9</v>
      </c>
      <c r="I98" s="154"/>
      <c r="K98" s="65">
        <v>30</v>
      </c>
      <c r="L98" s="66" t="str">
        <f>$C$98</f>
        <v>Geoff Thomson</v>
      </c>
      <c r="M98" s="67">
        <f>$G$98</f>
        <v>1.0972222222222225E-2</v>
      </c>
      <c r="N98" s="68">
        <f t="shared" si="7"/>
        <v>1.0972222222222225E-2</v>
      </c>
      <c r="O98" s="68">
        <f t="shared" si="9"/>
        <v>1.0972222222222225E-2</v>
      </c>
      <c r="P98" s="69">
        <f t="shared" si="6"/>
        <v>36.83544303797467</v>
      </c>
    </row>
    <row r="99" spans="1:16" x14ac:dyDescent="0.2">
      <c r="A99" s="182">
        <v>1.1111111111111112E-2</v>
      </c>
      <c r="B99" s="57">
        <v>30</v>
      </c>
      <c r="C99" s="58" t="str">
        <f>'A - raw data'!B$34</f>
        <v>Kristy Glover</v>
      </c>
      <c r="D99" s="58" t="str">
        <f>'A - raw data'!C$34</f>
        <v>Wellington</v>
      </c>
      <c r="E99" s="173" t="s">
        <v>12</v>
      </c>
      <c r="F99" s="383">
        <v>2.297453703703704E-2</v>
      </c>
      <c r="G99" s="241">
        <f t="shared" si="8"/>
        <v>1.1863425925925928E-2</v>
      </c>
      <c r="H99" s="399"/>
      <c r="I99" s="152"/>
      <c r="K99" s="65">
        <v>1</v>
      </c>
      <c r="L99" s="66" t="str">
        <f>$C$99</f>
        <v>Kristy Glover</v>
      </c>
      <c r="M99" s="67">
        <f>$G$99</f>
        <v>1.1863425925925928E-2</v>
      </c>
      <c r="N99" s="72" t="s">
        <v>69</v>
      </c>
      <c r="O99" s="68">
        <f t="shared" si="9"/>
        <v>1.1863425925925928E-2</v>
      </c>
      <c r="P99" s="69">
        <f>$B$6/(M99*24)</f>
        <v>34.068292682926824</v>
      </c>
    </row>
    <row r="100" spans="1:16" x14ac:dyDescent="0.2">
      <c r="A100" s="182">
        <v>1.1458333333333334E-2</v>
      </c>
      <c r="B100" s="64">
        <v>29</v>
      </c>
      <c r="C100" s="56" t="str">
        <f>'A - raw data'!B$33</f>
        <v>Simon Whitford</v>
      </c>
      <c r="D100" s="56" t="str">
        <f>'A - raw data'!C$33</f>
        <v>Wellington</v>
      </c>
      <c r="E100" s="174" t="s">
        <v>12</v>
      </c>
      <c r="F100" s="384">
        <v>2.0949074074074075E-2</v>
      </c>
      <c r="G100" s="240">
        <f t="shared" si="8"/>
        <v>9.4907407407407406E-3</v>
      </c>
      <c r="H100" s="399"/>
      <c r="I100" s="153"/>
      <c r="K100" s="65">
        <v>2</v>
      </c>
      <c r="L100" s="66" t="str">
        <f>$C$100</f>
        <v>Simon Whitford</v>
      </c>
      <c r="M100" s="67">
        <f>$G$100</f>
        <v>9.4907407407407406E-3</v>
      </c>
      <c r="N100" s="68">
        <f>M100-$M$9</f>
        <v>9.4907407407407406E-3</v>
      </c>
      <c r="O100" s="68">
        <f t="shared" si="9"/>
        <v>9.4907407407407406E-3</v>
      </c>
      <c r="P100" s="69">
        <f t="shared" ref="P100:P128" si="10">$B$6/(M100*24)</f>
        <v>42.585365853658537</v>
      </c>
    </row>
    <row r="101" spans="1:16" x14ac:dyDescent="0.2">
      <c r="A101" s="182">
        <v>1.18055555555556E-2</v>
      </c>
      <c r="B101" s="64">
        <v>28</v>
      </c>
      <c r="C101" s="56" t="str">
        <f>'A - raw data'!B$32</f>
        <v>Chris Rowe</v>
      </c>
      <c r="D101" s="56" t="str">
        <f>'A - raw data'!C$32</f>
        <v>Leongatha</v>
      </c>
      <c r="E101" s="174" t="s">
        <v>12</v>
      </c>
      <c r="F101" s="384">
        <v>2.3020833333333334E-2</v>
      </c>
      <c r="G101" s="240">
        <f t="shared" si="8"/>
        <v>1.1215277777777734E-2</v>
      </c>
      <c r="H101" s="399"/>
      <c r="I101" s="153"/>
      <c r="K101" s="65">
        <v>3</v>
      </c>
      <c r="L101" s="66" t="str">
        <f>$C$101</f>
        <v>Chris Rowe</v>
      </c>
      <c r="M101" s="67">
        <f>$G$101</f>
        <v>1.1215277777777734E-2</v>
      </c>
      <c r="N101" s="68">
        <f t="shared" ref="N101:N128" si="11">M101-$M$9</f>
        <v>1.1215277777777734E-2</v>
      </c>
      <c r="O101" s="68">
        <f t="shared" si="9"/>
        <v>1.1215277777777734E-2</v>
      </c>
      <c r="P101" s="69">
        <f t="shared" si="10"/>
        <v>36.037151702786517</v>
      </c>
    </row>
    <row r="102" spans="1:16" x14ac:dyDescent="0.2">
      <c r="A102" s="182">
        <v>1.2152777777777801E-2</v>
      </c>
      <c r="B102" s="64">
        <v>27</v>
      </c>
      <c r="C102" s="56" t="str">
        <f>'A - raw data'!B$31</f>
        <v>Harrison McLean</v>
      </c>
      <c r="D102" s="56" t="str">
        <f>'A - raw data'!C$31</f>
        <v>Leongatha</v>
      </c>
      <c r="E102" s="174" t="s">
        <v>12</v>
      </c>
      <c r="F102" s="384">
        <v>2.2372685185185186E-2</v>
      </c>
      <c r="G102" s="240">
        <f t="shared" si="8"/>
        <v>1.0219907407407386E-2</v>
      </c>
      <c r="H102" s="399"/>
      <c r="I102" s="153"/>
      <c r="K102" s="65">
        <v>4</v>
      </c>
      <c r="L102" s="66" t="str">
        <f>$C$102</f>
        <v>Harrison McLean</v>
      </c>
      <c r="M102" s="67">
        <f>$G$102</f>
        <v>1.0219907407407386E-2</v>
      </c>
      <c r="N102" s="68">
        <f t="shared" si="11"/>
        <v>1.0219907407407386E-2</v>
      </c>
      <c r="O102" s="68">
        <f t="shared" si="9"/>
        <v>1.0219907407407386E-2</v>
      </c>
      <c r="P102" s="69">
        <f t="shared" si="10"/>
        <v>39.546998867497251</v>
      </c>
    </row>
    <row r="103" spans="1:16" x14ac:dyDescent="0.2">
      <c r="A103" s="182">
        <v>1.2500000000000001E-2</v>
      </c>
      <c r="B103" s="64">
        <v>26</v>
      </c>
      <c r="C103" s="56" t="str">
        <f>'A - raw data'!B$30</f>
        <v>Austin Timmins</v>
      </c>
      <c r="D103" s="56" t="str">
        <f>'A - raw data'!C$30</f>
        <v>Leongatha</v>
      </c>
      <c r="E103" s="174" t="s">
        <v>12</v>
      </c>
      <c r="F103" s="384">
        <v>2.2800925925925929E-2</v>
      </c>
      <c r="G103" s="240">
        <f t="shared" si="8"/>
        <v>1.0300925925925929E-2</v>
      </c>
      <c r="H103" s="399"/>
      <c r="I103" s="153"/>
      <c r="K103" s="65">
        <v>5</v>
      </c>
      <c r="L103" s="66" t="str">
        <f>$C$103</f>
        <v>Austin Timmins</v>
      </c>
      <c r="M103" s="67">
        <f>$G$103</f>
        <v>1.0300925925925929E-2</v>
      </c>
      <c r="N103" s="68">
        <f t="shared" si="11"/>
        <v>1.0300925925925929E-2</v>
      </c>
      <c r="O103" s="68">
        <f t="shared" si="9"/>
        <v>1.0300925925925929E-2</v>
      </c>
      <c r="P103" s="69">
        <f t="shared" si="10"/>
        <v>39.235955056179762</v>
      </c>
    </row>
    <row r="104" spans="1:16" x14ac:dyDescent="0.2">
      <c r="A104" s="182">
        <v>1.2847222222222201E-2</v>
      </c>
      <c r="B104" s="64">
        <v>25</v>
      </c>
      <c r="C104" s="56" t="str">
        <f>'A - raw data'!B$29</f>
        <v>Will Lumby</v>
      </c>
      <c r="D104" s="56" t="str">
        <f>'A - raw data'!C$29</f>
        <v>Leongatha</v>
      </c>
      <c r="E104" s="174" t="s">
        <v>12</v>
      </c>
      <c r="F104" s="384">
        <v>2.3483796296296298E-2</v>
      </c>
      <c r="G104" s="240">
        <f t="shared" si="8"/>
        <v>1.0636574074074097E-2</v>
      </c>
      <c r="H104" s="399"/>
      <c r="I104" s="153"/>
      <c r="K104" s="65">
        <v>6</v>
      </c>
      <c r="L104" s="66" t="str">
        <f>$C$104</f>
        <v>Will Lumby</v>
      </c>
      <c r="M104" s="67">
        <f>$G$104</f>
        <v>1.0636574074074097E-2</v>
      </c>
      <c r="N104" s="68">
        <f t="shared" si="11"/>
        <v>1.0636574074074097E-2</v>
      </c>
      <c r="O104" s="68">
        <f t="shared" si="9"/>
        <v>1.0636574074074097E-2</v>
      </c>
      <c r="P104" s="69">
        <f t="shared" si="10"/>
        <v>37.997823721436262</v>
      </c>
    </row>
    <row r="105" spans="1:16" x14ac:dyDescent="0.2">
      <c r="A105" s="182">
        <v>1.31944444444445E-2</v>
      </c>
      <c r="B105" s="64">
        <v>24</v>
      </c>
      <c r="C105" s="56" t="str">
        <f>'A - raw data'!B$28</f>
        <v>Stuart Smith</v>
      </c>
      <c r="D105" s="56" t="str">
        <f>'A - raw data'!C$28</f>
        <v>Leongatha</v>
      </c>
      <c r="E105" s="174" t="s">
        <v>12</v>
      </c>
      <c r="F105" s="384">
        <v>2.2118055555555557E-2</v>
      </c>
      <c r="G105" s="240">
        <f t="shared" si="8"/>
        <v>8.9236111111110576E-3</v>
      </c>
      <c r="H105" s="399">
        <v>2</v>
      </c>
      <c r="I105" s="389" t="s">
        <v>325</v>
      </c>
      <c r="K105" s="65">
        <v>7</v>
      </c>
      <c r="L105" s="66" t="str">
        <f>$C$105</f>
        <v>Stuart Smith</v>
      </c>
      <c r="M105" s="67">
        <f>$G$105</f>
        <v>8.9236111111110576E-3</v>
      </c>
      <c r="N105" s="68">
        <f t="shared" si="11"/>
        <v>8.9236111111110576E-3</v>
      </c>
      <c r="O105" s="68">
        <f t="shared" si="9"/>
        <v>8.9236111111110576E-3</v>
      </c>
      <c r="P105" s="69">
        <f t="shared" si="10"/>
        <v>45.291828793774584</v>
      </c>
    </row>
    <row r="106" spans="1:16" x14ac:dyDescent="0.2">
      <c r="A106" s="182">
        <v>1.35416666666667E-2</v>
      </c>
      <c r="B106" s="64">
        <v>23</v>
      </c>
      <c r="C106" s="56" t="str">
        <f>'A - raw data'!B$27</f>
        <v>Clem Fries</v>
      </c>
      <c r="D106" s="56" t="str">
        <f>'A - raw data'!C$27</f>
        <v>Leongatha</v>
      </c>
      <c r="E106" s="174" t="s">
        <v>12</v>
      </c>
      <c r="F106" s="384">
        <v>2.4166666666666666E-2</v>
      </c>
      <c r="G106" s="240">
        <f t="shared" si="8"/>
        <v>1.0624999999999966E-2</v>
      </c>
      <c r="H106" s="399"/>
      <c r="I106" s="153"/>
      <c r="K106" s="65">
        <v>8</v>
      </c>
      <c r="L106" s="66" t="str">
        <f>$C$106</f>
        <v>Clem Fries</v>
      </c>
      <c r="M106" s="67">
        <f>$G$106</f>
        <v>1.0624999999999966E-2</v>
      </c>
      <c r="N106" s="68">
        <f t="shared" si="11"/>
        <v>1.0624999999999966E-2</v>
      </c>
      <c r="O106" s="68">
        <f t="shared" si="9"/>
        <v>1.0624999999999966E-2</v>
      </c>
      <c r="P106" s="69">
        <f t="shared" si="10"/>
        <v>38.03921568627463</v>
      </c>
    </row>
    <row r="107" spans="1:16" x14ac:dyDescent="0.2">
      <c r="A107" s="182">
        <v>1.38888888888889E-2</v>
      </c>
      <c r="B107" s="64">
        <v>22</v>
      </c>
      <c r="C107" s="56" t="str">
        <f>'A - raw data'!B$26</f>
        <v>Thomas Mcfarlane</v>
      </c>
      <c r="D107" s="56" t="str">
        <f>'A - raw data'!C$26</f>
        <v>Leongatha</v>
      </c>
      <c r="E107" s="174" t="s">
        <v>12</v>
      </c>
      <c r="F107" s="384">
        <v>2.3472222222222217E-2</v>
      </c>
      <c r="G107" s="240">
        <f t="shared" si="8"/>
        <v>9.583333333333317E-3</v>
      </c>
      <c r="H107" s="399"/>
      <c r="I107" s="151" t="s">
        <v>12</v>
      </c>
      <c r="K107" s="65">
        <v>9</v>
      </c>
      <c r="L107" s="66" t="str">
        <f>$C$107</f>
        <v>Thomas Mcfarlane</v>
      </c>
      <c r="M107" s="67">
        <f>$G$107</f>
        <v>9.583333333333317E-3</v>
      </c>
      <c r="N107" s="68">
        <f t="shared" si="11"/>
        <v>9.583333333333317E-3</v>
      </c>
      <c r="O107" s="68">
        <f t="shared" si="9"/>
        <v>9.583333333333317E-3</v>
      </c>
      <c r="P107" s="69">
        <f t="shared" si="10"/>
        <v>42.173913043478329</v>
      </c>
    </row>
    <row r="108" spans="1:16" x14ac:dyDescent="0.2">
      <c r="A108" s="182">
        <v>1.42361111111111E-2</v>
      </c>
      <c r="B108" s="64">
        <v>21</v>
      </c>
      <c r="C108" s="56" t="str">
        <f>'A - raw data'!B$25</f>
        <v>Brett Franklin</v>
      </c>
      <c r="D108" s="56" t="str">
        <f>'A - raw data'!C$25</f>
        <v>Leongatha</v>
      </c>
      <c r="E108" s="174" t="s">
        <v>12</v>
      </c>
      <c r="F108" s="387">
        <v>2.3240740740740742E-2</v>
      </c>
      <c r="G108" s="240">
        <f t="shared" si="8"/>
        <v>9.0046296296296419E-3</v>
      </c>
      <c r="H108" s="399">
        <v>3</v>
      </c>
      <c r="I108" s="151"/>
      <c r="K108" s="65">
        <v>10</v>
      </c>
      <c r="L108" s="66" t="str">
        <f>$C$108</f>
        <v>Brett Franklin</v>
      </c>
      <c r="M108" s="67">
        <f>$G$108</f>
        <v>9.0046296296296419E-3</v>
      </c>
      <c r="N108" s="68">
        <f t="shared" si="11"/>
        <v>9.0046296296296419E-3</v>
      </c>
      <c r="O108" s="68">
        <f t="shared" si="9"/>
        <v>9.0046296296296419E-3</v>
      </c>
      <c r="P108" s="69">
        <f t="shared" si="10"/>
        <v>44.88431876606677</v>
      </c>
    </row>
    <row r="109" spans="1:16" x14ac:dyDescent="0.2">
      <c r="A109" s="182">
        <v>1.4583333333333301E-2</v>
      </c>
      <c r="B109" s="64">
        <v>20</v>
      </c>
      <c r="C109" s="56" t="str">
        <f>'A - raw data'!B$24</f>
        <v>Matt Larkin</v>
      </c>
      <c r="D109" s="56" t="str">
        <f>'A - raw data'!C$24</f>
        <v>Latrobe City</v>
      </c>
      <c r="E109" s="174" t="s">
        <v>12</v>
      </c>
      <c r="F109" s="384">
        <v>2.5289351851851851E-2</v>
      </c>
      <c r="G109" s="240">
        <f t="shared" si="8"/>
        <v>1.070601851851855E-2</v>
      </c>
      <c r="H109" s="399"/>
      <c r="I109" s="151" t="s">
        <v>154</v>
      </c>
      <c r="K109" s="65">
        <v>11</v>
      </c>
      <c r="L109" s="66" t="str">
        <f>$C$109</f>
        <v>Matt Larkin</v>
      </c>
      <c r="M109" s="67">
        <f>$G$109</f>
        <v>1.070601851851855E-2</v>
      </c>
      <c r="N109" s="68">
        <f t="shared" si="11"/>
        <v>1.070601851851855E-2</v>
      </c>
      <c r="O109" s="68">
        <f t="shared" si="9"/>
        <v>1.070601851851855E-2</v>
      </c>
      <c r="P109" s="69">
        <f t="shared" si="10"/>
        <v>37.751351351351239</v>
      </c>
    </row>
    <row r="110" spans="1:16" x14ac:dyDescent="0.2">
      <c r="A110" s="182">
        <v>1.49305555555556E-2</v>
      </c>
      <c r="B110" s="64">
        <v>19</v>
      </c>
      <c r="C110" s="56" t="str">
        <f>'A - raw data'!B$23</f>
        <v>Brett Van Berkel</v>
      </c>
      <c r="D110" s="56" t="str">
        <f>'A - raw data'!C$23</f>
        <v>Latrobe City</v>
      </c>
      <c r="E110" s="174" t="s">
        <v>12</v>
      </c>
      <c r="F110" s="384">
        <v>2.6076388888888885E-2</v>
      </c>
      <c r="G110" s="240">
        <f t="shared" si="8"/>
        <v>1.1145833333333285E-2</v>
      </c>
      <c r="H110" s="399"/>
      <c r="I110" s="151" t="s">
        <v>155</v>
      </c>
      <c r="K110" s="65">
        <v>12</v>
      </c>
      <c r="L110" s="66" t="str">
        <f>$C$110</f>
        <v>Brett Van Berkel</v>
      </c>
      <c r="M110" s="67">
        <f>$G$110</f>
        <v>1.1145833333333285E-2</v>
      </c>
      <c r="N110" s="68">
        <f t="shared" si="11"/>
        <v>1.1145833333333285E-2</v>
      </c>
      <c r="O110" s="68">
        <f t="shared" si="9"/>
        <v>1.1145833333333285E-2</v>
      </c>
      <c r="P110" s="69">
        <f t="shared" si="10"/>
        <v>36.261682242990808</v>
      </c>
    </row>
    <row r="111" spans="1:16" x14ac:dyDescent="0.2">
      <c r="A111" s="182">
        <v>1.52777777777778E-2</v>
      </c>
      <c r="B111" s="64">
        <v>18</v>
      </c>
      <c r="C111" s="56" t="str">
        <f>'A - raw data'!B$22</f>
        <v>Chris Henne</v>
      </c>
      <c r="D111" s="56" t="str">
        <f>'A - raw data'!C$22</f>
        <v>Latrobe City</v>
      </c>
      <c r="E111" s="174" t="s">
        <v>12</v>
      </c>
      <c r="F111" s="384">
        <v>2.5439814814814814E-2</v>
      </c>
      <c r="G111" s="240">
        <f t="shared" si="8"/>
        <v>1.0162037037037015E-2</v>
      </c>
      <c r="H111" s="399"/>
      <c r="I111" s="151" t="s">
        <v>12</v>
      </c>
      <c r="K111" s="65">
        <v>13</v>
      </c>
      <c r="L111" s="66" t="str">
        <f>$C$111</f>
        <v>Chris Henne</v>
      </c>
      <c r="M111" s="67">
        <f>$G$111</f>
        <v>1.0162037037037015E-2</v>
      </c>
      <c r="N111" s="68">
        <f t="shared" si="11"/>
        <v>1.0162037037037015E-2</v>
      </c>
      <c r="O111" s="68">
        <f t="shared" si="9"/>
        <v>1.0162037037037015E-2</v>
      </c>
      <c r="P111" s="69">
        <f t="shared" si="10"/>
        <v>39.77220956719826</v>
      </c>
    </row>
    <row r="112" spans="1:16" x14ac:dyDescent="0.2">
      <c r="A112" s="182">
        <v>1.5625E-2</v>
      </c>
      <c r="B112" s="64">
        <v>17</v>
      </c>
      <c r="C112" s="56" t="str">
        <f>'A - raw data'!B$21</f>
        <v>Jim Timmer-Arends</v>
      </c>
      <c r="D112" s="56" t="str">
        <f>'A - raw data'!C$21</f>
        <v>Latrobe City</v>
      </c>
      <c r="E112" s="174" t="s">
        <v>12</v>
      </c>
      <c r="F112" s="384">
        <v>2.5046296296296299E-2</v>
      </c>
      <c r="G112" s="240">
        <f t="shared" si="8"/>
        <v>9.4212962962962991E-3</v>
      </c>
      <c r="H112" s="399"/>
      <c r="I112" s="151" t="s">
        <v>2</v>
      </c>
      <c r="K112" s="65">
        <v>14</v>
      </c>
      <c r="L112" s="66" t="str">
        <f>$C$112</f>
        <v>Jim Timmer-Arends</v>
      </c>
      <c r="M112" s="67">
        <f>$G$112</f>
        <v>9.4212962962962991E-3</v>
      </c>
      <c r="N112" s="68">
        <f t="shared" si="11"/>
        <v>9.4212962962962991E-3</v>
      </c>
      <c r="O112" s="68">
        <f t="shared" si="9"/>
        <v>9.4212962962962991E-3</v>
      </c>
      <c r="P112" s="69">
        <f t="shared" si="10"/>
        <v>42.899262899262887</v>
      </c>
    </row>
    <row r="113" spans="1:16" x14ac:dyDescent="0.2">
      <c r="A113" s="182">
        <v>1.59722222222222E-2</v>
      </c>
      <c r="B113" s="64">
        <v>16</v>
      </c>
      <c r="C113" s="56" t="str">
        <f>'A - raw data'!B$20</f>
        <v>Justin Gravett</v>
      </c>
      <c r="D113" s="56" t="str">
        <f>'A - raw data'!C$20</f>
        <v>Latrobe City</v>
      </c>
      <c r="E113" s="174" t="s">
        <v>12</v>
      </c>
      <c r="F113" s="384">
        <v>2.5208333333333333E-2</v>
      </c>
      <c r="G113" s="240">
        <f t="shared" si="8"/>
        <v>9.2361111111111324E-3</v>
      </c>
      <c r="H113" s="399"/>
      <c r="I113" s="151" t="s">
        <v>156</v>
      </c>
      <c r="K113" s="65">
        <v>15</v>
      </c>
      <c r="L113" s="66" t="str">
        <f>$C$113</f>
        <v>Justin Gravett</v>
      </c>
      <c r="M113" s="67">
        <f>$G$113</f>
        <v>9.2361111111111324E-3</v>
      </c>
      <c r="N113" s="68">
        <f t="shared" si="11"/>
        <v>9.2361111111111324E-3</v>
      </c>
      <c r="O113" s="68">
        <f t="shared" si="9"/>
        <v>9.2361111111111324E-3</v>
      </c>
      <c r="P113" s="69">
        <f t="shared" si="10"/>
        <v>43.7593984962405</v>
      </c>
    </row>
    <row r="114" spans="1:16" x14ac:dyDescent="0.2">
      <c r="A114" s="182">
        <v>1.6319444444444501E-2</v>
      </c>
      <c r="B114" s="64">
        <v>15</v>
      </c>
      <c r="C114" s="56" t="str">
        <f>'A - raw data'!B$19</f>
        <v>Colin Aitken</v>
      </c>
      <c r="D114" s="56" t="str">
        <f>'A - raw data'!C$19</f>
        <v>Latrobe City</v>
      </c>
      <c r="E114" s="174" t="s">
        <v>12</v>
      </c>
      <c r="F114" s="384">
        <v>2.8125000000000001E-2</v>
      </c>
      <c r="G114" s="240">
        <f t="shared" si="8"/>
        <v>1.18055555555555E-2</v>
      </c>
      <c r="H114" s="399"/>
      <c r="I114" s="153"/>
      <c r="K114" s="65">
        <v>16</v>
      </c>
      <c r="L114" s="66" t="str">
        <f>$C$114</f>
        <v>Colin Aitken</v>
      </c>
      <c r="M114" s="67">
        <f>$G$114</f>
        <v>1.18055555555555E-2</v>
      </c>
      <c r="N114" s="68">
        <f t="shared" si="11"/>
        <v>1.18055555555555E-2</v>
      </c>
      <c r="O114" s="68">
        <f t="shared" si="9"/>
        <v>1.18055555555555E-2</v>
      </c>
      <c r="P114" s="69">
        <f t="shared" si="10"/>
        <v>34.235294117647221</v>
      </c>
    </row>
    <row r="115" spans="1:16" x14ac:dyDescent="0.2">
      <c r="A115" s="182">
        <v>1.6666666666666701E-2</v>
      </c>
      <c r="B115" s="64">
        <v>14</v>
      </c>
      <c r="C115" s="56" t="str">
        <f>'A - raw data'!B$18</f>
        <v>Chris Joustra</v>
      </c>
      <c r="D115" s="56" t="str">
        <f>'A - raw data'!C$18</f>
        <v>Latrobe City</v>
      </c>
      <c r="E115" s="174" t="s">
        <v>12</v>
      </c>
      <c r="F115" s="384">
        <v>2.6886574074074077E-2</v>
      </c>
      <c r="G115" s="240">
        <f t="shared" si="8"/>
        <v>1.0219907407407375E-2</v>
      </c>
      <c r="H115" s="399"/>
      <c r="I115" s="153"/>
      <c r="K115" s="65">
        <v>17</v>
      </c>
      <c r="L115" s="66" t="str">
        <f>$C$115</f>
        <v>Chris Joustra</v>
      </c>
      <c r="M115" s="67">
        <f>$G$115</f>
        <v>1.0219907407407375E-2</v>
      </c>
      <c r="N115" s="68">
        <f t="shared" si="11"/>
        <v>1.0219907407407375E-2</v>
      </c>
      <c r="O115" s="68">
        <f t="shared" si="9"/>
        <v>1.0219907407407375E-2</v>
      </c>
      <c r="P115" s="69">
        <f t="shared" si="10"/>
        <v>39.546998867497287</v>
      </c>
    </row>
    <row r="116" spans="1:16" x14ac:dyDescent="0.2">
      <c r="A116" s="182">
        <v>1.7013888888888901E-2</v>
      </c>
      <c r="B116" s="64">
        <v>13</v>
      </c>
      <c r="C116" s="56" t="str">
        <f>'A - raw data'!B$17</f>
        <v>Paul Makepeace</v>
      </c>
      <c r="D116" s="56" t="str">
        <f>'A - raw data'!C$17</f>
        <v>Latrobe City</v>
      </c>
      <c r="E116" s="174" t="s">
        <v>12</v>
      </c>
      <c r="F116" s="384">
        <v>5.9722222222222225E-2</v>
      </c>
      <c r="G116" s="240">
        <f t="shared" si="8"/>
        <v>4.270833333333332E-2</v>
      </c>
      <c r="H116" s="389" t="s">
        <v>314</v>
      </c>
      <c r="I116" s="153"/>
      <c r="K116" s="65">
        <v>18</v>
      </c>
      <c r="L116" s="66" t="str">
        <f>$C$116</f>
        <v>Paul Makepeace</v>
      </c>
      <c r="M116" s="67">
        <f>$G$116</f>
        <v>4.270833333333332E-2</v>
      </c>
      <c r="N116" s="68">
        <f t="shared" si="11"/>
        <v>4.270833333333332E-2</v>
      </c>
      <c r="O116" s="68">
        <f t="shared" si="9"/>
        <v>4.270833333333332E-2</v>
      </c>
      <c r="P116" s="69">
        <f t="shared" si="10"/>
        <v>9.4634146341463428</v>
      </c>
    </row>
    <row r="117" spans="1:16" x14ac:dyDescent="0.2">
      <c r="A117" s="182">
        <v>1.7361111111111101E-2</v>
      </c>
      <c r="B117" s="64">
        <v>12</v>
      </c>
      <c r="C117" s="56" t="str">
        <f>'A - raw data'!B$16</f>
        <v>Daniel Gafa</v>
      </c>
      <c r="D117" s="56" t="str">
        <f>'A - raw data'!C$16</f>
        <v>Latrobe City</v>
      </c>
      <c r="E117" s="174" t="s">
        <v>12</v>
      </c>
      <c r="F117" s="387">
        <v>2.6481481481481481E-2</v>
      </c>
      <c r="G117" s="240">
        <f t="shared" si="8"/>
        <v>9.1203703703703794E-3</v>
      </c>
      <c r="H117" s="399"/>
      <c r="I117" s="153"/>
      <c r="K117" s="65">
        <v>19</v>
      </c>
      <c r="L117" s="66" t="str">
        <f>$C$117</f>
        <v>Daniel Gafa</v>
      </c>
      <c r="M117" s="67">
        <f>$G$117</f>
        <v>9.1203703703703794E-3</v>
      </c>
      <c r="N117" s="68">
        <f t="shared" si="11"/>
        <v>9.1203703703703794E-3</v>
      </c>
      <c r="O117" s="68">
        <f t="shared" si="9"/>
        <v>9.1203703703703794E-3</v>
      </c>
      <c r="P117" s="69">
        <f t="shared" si="10"/>
        <v>44.314720812182692</v>
      </c>
    </row>
    <row r="118" spans="1:16" x14ac:dyDescent="0.2">
      <c r="A118" s="182">
        <v>1.7708333333333302E-2</v>
      </c>
      <c r="B118" s="64">
        <v>11</v>
      </c>
      <c r="C118" s="56" t="str">
        <f>'A - raw data'!B$15</f>
        <v>Patrick Brett</v>
      </c>
      <c r="D118" s="56" t="str">
        <f>'A - raw data'!C$15</f>
        <v>Warragul</v>
      </c>
      <c r="E118" s="174" t="s">
        <v>12</v>
      </c>
      <c r="F118" s="384">
        <v>2.8275462962962964E-2</v>
      </c>
      <c r="G118" s="240">
        <f t="shared" si="8"/>
        <v>1.0567129629629662E-2</v>
      </c>
      <c r="H118" s="399"/>
      <c r="I118" s="153"/>
      <c r="K118" s="65">
        <v>20</v>
      </c>
      <c r="L118" s="66" t="str">
        <f>$C$118</f>
        <v>Patrick Brett</v>
      </c>
      <c r="M118" s="67">
        <f>$G$118</f>
        <v>1.0567129629629662E-2</v>
      </c>
      <c r="N118" s="68">
        <f t="shared" si="11"/>
        <v>1.0567129629629662E-2</v>
      </c>
      <c r="O118" s="68">
        <f t="shared" si="9"/>
        <v>1.0567129629629662E-2</v>
      </c>
      <c r="P118" s="69">
        <f t="shared" si="10"/>
        <v>38.247535596933069</v>
      </c>
    </row>
    <row r="119" spans="1:16" x14ac:dyDescent="0.2">
      <c r="A119" s="182">
        <v>1.8055555555555599E-2</v>
      </c>
      <c r="B119" s="64">
        <v>10</v>
      </c>
      <c r="C119" s="56" t="str">
        <f>'A - raw data'!B$14</f>
        <v>Brett Kennedy</v>
      </c>
      <c r="D119" s="56" t="str">
        <f>'A - raw data'!C$14</f>
        <v>Warragul</v>
      </c>
      <c r="E119" s="174" t="s">
        <v>12</v>
      </c>
      <c r="F119" s="384">
        <v>2.8645833333333332E-2</v>
      </c>
      <c r="G119" s="240">
        <f t="shared" si="8"/>
        <v>1.0590277777777733E-2</v>
      </c>
      <c r="H119" s="399"/>
      <c r="I119" s="153"/>
      <c r="K119" s="65">
        <v>21</v>
      </c>
      <c r="L119" s="66" t="str">
        <f>$C$119</f>
        <v>Brett Kennedy</v>
      </c>
      <c r="M119" s="67">
        <f>$G$119</f>
        <v>1.0590277777777733E-2</v>
      </c>
      <c r="N119" s="68">
        <f t="shared" si="11"/>
        <v>1.0590277777777733E-2</v>
      </c>
      <c r="O119" s="68">
        <f t="shared" si="9"/>
        <v>1.0590277777777733E-2</v>
      </c>
      <c r="P119" s="69">
        <f t="shared" si="10"/>
        <v>38.163934426229666</v>
      </c>
    </row>
    <row r="120" spans="1:16" x14ac:dyDescent="0.2">
      <c r="A120" s="182">
        <v>1.8402777777777799E-2</v>
      </c>
      <c r="B120" s="64">
        <v>9</v>
      </c>
      <c r="C120" s="56" t="str">
        <f>'A - raw data'!B$13</f>
        <v>Jason Laird</v>
      </c>
      <c r="D120" s="56" t="str">
        <f>'A - raw data'!C$13</f>
        <v>Warragul</v>
      </c>
      <c r="E120" s="174" t="s">
        <v>12</v>
      </c>
      <c r="F120" s="384">
        <v>2.78125E-2</v>
      </c>
      <c r="G120" s="240">
        <f t="shared" si="8"/>
        <v>9.4097222222222013E-3</v>
      </c>
      <c r="H120" s="399"/>
      <c r="I120" s="153"/>
      <c r="K120" s="65">
        <v>22</v>
      </c>
      <c r="L120" s="66" t="str">
        <f>$C$120</f>
        <v>Jason Laird</v>
      </c>
      <c r="M120" s="67">
        <f>$G$120</f>
        <v>9.4097222222222013E-3</v>
      </c>
      <c r="N120" s="68">
        <f t="shared" si="11"/>
        <v>9.4097222222222013E-3</v>
      </c>
      <c r="O120" s="68">
        <f t="shared" si="9"/>
        <v>9.4097222222222013E-3</v>
      </c>
      <c r="P120" s="69">
        <f t="shared" si="10"/>
        <v>42.952029520295298</v>
      </c>
    </row>
    <row r="121" spans="1:16" x14ac:dyDescent="0.2">
      <c r="A121" s="182">
        <v>1.8749999999999999E-2</v>
      </c>
      <c r="B121" s="64">
        <v>8</v>
      </c>
      <c r="C121" s="56" t="str">
        <f>'A - raw data'!B$12</f>
        <v>Jimmy Lalor</v>
      </c>
      <c r="D121" s="56" t="str">
        <f>'A - raw data'!C$12</f>
        <v>Warragul</v>
      </c>
      <c r="E121" s="174" t="s">
        <v>12</v>
      </c>
      <c r="F121" s="384">
        <v>3.0011574074074076E-2</v>
      </c>
      <c r="G121" s="240">
        <f t="shared" si="8"/>
        <v>1.1261574074074077E-2</v>
      </c>
      <c r="H121" s="399"/>
      <c r="I121" s="153"/>
      <c r="K121" s="65">
        <v>23</v>
      </c>
      <c r="L121" s="66" t="str">
        <f>$C$121</f>
        <v>Jimmy Lalor</v>
      </c>
      <c r="M121" s="67">
        <f>$G$121</f>
        <v>1.1261574074074077E-2</v>
      </c>
      <c r="N121" s="68">
        <f t="shared" si="11"/>
        <v>1.1261574074074077E-2</v>
      </c>
      <c r="O121" s="68">
        <f t="shared" si="9"/>
        <v>1.1261574074074077E-2</v>
      </c>
      <c r="P121" s="69">
        <f t="shared" si="10"/>
        <v>35.88900308324768</v>
      </c>
    </row>
    <row r="122" spans="1:16" x14ac:dyDescent="0.2">
      <c r="A122" s="182">
        <v>1.9097222222222199E-2</v>
      </c>
      <c r="B122" s="64">
        <v>7</v>
      </c>
      <c r="C122" s="56" t="str">
        <f>'A - raw data'!B$11</f>
        <v>Robert Monk</v>
      </c>
      <c r="D122" s="56" t="str">
        <f>'A - raw data'!C$11</f>
        <v>Warragul</v>
      </c>
      <c r="E122" s="174" t="s">
        <v>12</v>
      </c>
      <c r="F122" s="384">
        <v>2.9756944444444447E-2</v>
      </c>
      <c r="G122" s="240">
        <f t="shared" si="8"/>
        <v>1.0659722222222247E-2</v>
      </c>
      <c r="H122" s="399"/>
      <c r="I122" s="389" t="s">
        <v>325</v>
      </c>
      <c r="K122" s="65">
        <v>24</v>
      </c>
      <c r="L122" s="66" t="str">
        <f>$C$122</f>
        <v>Robert Monk</v>
      </c>
      <c r="M122" s="67">
        <f>$G$122</f>
        <v>1.0659722222222247E-2</v>
      </c>
      <c r="N122" s="68">
        <f t="shared" si="11"/>
        <v>1.0659722222222247E-2</v>
      </c>
      <c r="O122" s="68">
        <f t="shared" si="9"/>
        <v>1.0659722222222247E-2</v>
      </c>
      <c r="P122" s="69">
        <f t="shared" si="10"/>
        <v>37.915309446253985</v>
      </c>
    </row>
    <row r="123" spans="1:16" x14ac:dyDescent="0.2">
      <c r="A123" s="182">
        <v>1.94444444444445E-2</v>
      </c>
      <c r="B123" s="64">
        <v>6</v>
      </c>
      <c r="C123" s="56" t="str">
        <f>'A - raw data'!B$10</f>
        <v>Jayman Prestidge</v>
      </c>
      <c r="D123" s="56" t="str">
        <f>'A - raw data'!C$10</f>
        <v>Warragul</v>
      </c>
      <c r="E123" s="174" t="s">
        <v>12</v>
      </c>
      <c r="F123" s="384">
        <v>6.2152777777777779E-2</v>
      </c>
      <c r="G123" s="240">
        <f t="shared" si="8"/>
        <v>4.2708333333333279E-2</v>
      </c>
      <c r="H123" s="389" t="s">
        <v>314</v>
      </c>
      <c r="K123" s="65">
        <v>25</v>
      </c>
      <c r="L123" s="66" t="str">
        <f>$C$123</f>
        <v>Jayman Prestidge</v>
      </c>
      <c r="M123" s="67">
        <f>$G$123</f>
        <v>4.2708333333333279E-2</v>
      </c>
      <c r="N123" s="68">
        <f t="shared" si="11"/>
        <v>4.2708333333333279E-2</v>
      </c>
      <c r="O123" s="68">
        <f t="shared" si="9"/>
        <v>4.2708333333333279E-2</v>
      </c>
      <c r="P123" s="69">
        <f t="shared" si="10"/>
        <v>9.4634146341463534</v>
      </c>
    </row>
    <row r="124" spans="1:16" x14ac:dyDescent="0.2">
      <c r="A124" s="182">
        <v>1.97916666666667E-2</v>
      </c>
      <c r="B124" s="64">
        <v>5</v>
      </c>
      <c r="C124" s="56" t="str">
        <f>'A - raw data'!B$9</f>
        <v>Pete Welan</v>
      </c>
      <c r="D124" s="56" t="str">
        <f>'A - raw data'!C$9</f>
        <v>Warragul</v>
      </c>
      <c r="E124" s="174" t="s">
        <v>12</v>
      </c>
      <c r="F124" s="384">
        <v>3.1354166666666662E-2</v>
      </c>
      <c r="G124" s="240">
        <f t="shared" si="8"/>
        <v>1.1562499999999962E-2</v>
      </c>
      <c r="H124" s="399"/>
      <c r="I124" s="389"/>
      <c r="K124" s="65">
        <v>26</v>
      </c>
      <c r="L124" s="66" t="str">
        <f>$C$124</f>
        <v>Pete Welan</v>
      </c>
      <c r="M124" s="67">
        <f>$G$124</f>
        <v>1.1562499999999962E-2</v>
      </c>
      <c r="N124" s="68">
        <f t="shared" si="11"/>
        <v>1.1562499999999962E-2</v>
      </c>
      <c r="O124" s="68">
        <f t="shared" si="9"/>
        <v>1.1562499999999962E-2</v>
      </c>
      <c r="P124" s="69">
        <f t="shared" si="10"/>
        <v>34.95495495495507</v>
      </c>
    </row>
    <row r="125" spans="1:16" x14ac:dyDescent="0.2">
      <c r="A125" s="182">
        <v>2.0138888888888901E-2</v>
      </c>
      <c r="B125" s="64">
        <v>4</v>
      </c>
      <c r="C125" s="56" t="str">
        <f>'A - raw data'!B$8</f>
        <v>Alan McCulloch</v>
      </c>
      <c r="D125" s="56" t="str">
        <f>'A - raw data'!C$8</f>
        <v>Warragul</v>
      </c>
      <c r="E125" s="174" t="s">
        <v>12</v>
      </c>
      <c r="F125" s="384">
        <v>3.0081018518518521E-2</v>
      </c>
      <c r="G125" s="240">
        <f t="shared" si="8"/>
        <v>9.9421296296296202E-3</v>
      </c>
      <c r="H125" s="399"/>
      <c r="I125" s="389"/>
      <c r="K125" s="65">
        <v>27</v>
      </c>
      <c r="L125" s="66" t="str">
        <f>$C$125</f>
        <v>Alan McCulloch</v>
      </c>
      <c r="M125" s="67">
        <f>$G$125</f>
        <v>9.9421296296296202E-3</v>
      </c>
      <c r="N125" s="68">
        <f t="shared" si="11"/>
        <v>9.9421296296296202E-3</v>
      </c>
      <c r="O125" s="68">
        <f t="shared" si="9"/>
        <v>9.9421296296296202E-3</v>
      </c>
      <c r="P125" s="69">
        <f t="shared" si="10"/>
        <v>40.651920838183969</v>
      </c>
    </row>
    <row r="126" spans="1:16" x14ac:dyDescent="0.2">
      <c r="A126" s="182">
        <v>2.0486111111111101E-2</v>
      </c>
      <c r="B126" s="64">
        <v>3</v>
      </c>
      <c r="C126" s="56" t="str">
        <f>'A - raw data'!B$7</f>
        <v>Paul Yeatman</v>
      </c>
      <c r="D126" s="56" t="str">
        <f>'A - raw data'!C$7</f>
        <v>Warragul</v>
      </c>
      <c r="E126" s="174" t="s">
        <v>12</v>
      </c>
      <c r="F126" s="384">
        <v>3.019675925925926E-2</v>
      </c>
      <c r="G126" s="240">
        <f t="shared" si="8"/>
        <v>9.7106481481481592E-3</v>
      </c>
      <c r="H126" s="399"/>
      <c r="I126" s="389" t="s">
        <v>325</v>
      </c>
      <c r="K126" s="65">
        <v>28</v>
      </c>
      <c r="L126" s="66" t="str">
        <f>$C$126</f>
        <v>Paul Yeatman</v>
      </c>
      <c r="M126" s="67">
        <f>$G$126</f>
        <v>9.7106481481481592E-3</v>
      </c>
      <c r="N126" s="68">
        <f t="shared" si="11"/>
        <v>9.7106481481481592E-3</v>
      </c>
      <c r="O126" s="68">
        <f t="shared" si="9"/>
        <v>9.7106481481481592E-3</v>
      </c>
      <c r="P126" s="69">
        <f t="shared" si="10"/>
        <v>41.620977353992799</v>
      </c>
    </row>
    <row r="127" spans="1:16" x14ac:dyDescent="0.2">
      <c r="A127" s="182">
        <v>2.0833333333333301E-2</v>
      </c>
      <c r="B127" s="64">
        <v>2</v>
      </c>
      <c r="C127" s="56" t="str">
        <f>'A - raw data'!B$6</f>
        <v>Matt Parkinson</v>
      </c>
      <c r="D127" s="56" t="str">
        <f>'A - raw data'!C$6</f>
        <v>Warragul</v>
      </c>
      <c r="E127" s="174" t="s">
        <v>12</v>
      </c>
      <c r="F127" s="384">
        <v>3.0601851851851852E-2</v>
      </c>
      <c r="G127" s="240">
        <f t="shared" si="8"/>
        <v>9.7685185185185514E-3</v>
      </c>
      <c r="H127" s="399"/>
      <c r="I127" s="389"/>
      <c r="K127" s="65">
        <v>29</v>
      </c>
      <c r="L127" s="66" t="str">
        <f>$C$127</f>
        <v>Matt Parkinson</v>
      </c>
      <c r="M127" s="67">
        <f>$G$127</f>
        <v>9.7685185185185514E-3</v>
      </c>
      <c r="N127" s="68">
        <f t="shared" si="11"/>
        <v>9.7685185185185514E-3</v>
      </c>
      <c r="O127" s="68">
        <f t="shared" si="9"/>
        <v>9.7685185185185514E-3</v>
      </c>
      <c r="P127" s="69">
        <f t="shared" si="10"/>
        <v>41.374407582938247</v>
      </c>
    </row>
    <row r="128" spans="1:16" ht="13.5" thickBot="1" x14ac:dyDescent="0.25">
      <c r="A128" s="182">
        <v>2.1180555555555598E-2</v>
      </c>
      <c r="B128" s="73">
        <v>1</v>
      </c>
      <c r="C128" s="74" t="str">
        <f>'A - raw data'!B$5</f>
        <v>Cyrus Monk</v>
      </c>
      <c r="D128" s="74" t="str">
        <f>'A - raw data'!C$5</f>
        <v>Warragul</v>
      </c>
      <c r="E128" s="175" t="s">
        <v>12</v>
      </c>
      <c r="F128" s="386">
        <v>2.9861111111111113E-2</v>
      </c>
      <c r="G128" s="242">
        <f t="shared" si="8"/>
        <v>8.6805555555555143E-3</v>
      </c>
      <c r="H128" s="399">
        <v>1</v>
      </c>
      <c r="I128" s="389" t="s">
        <v>325</v>
      </c>
      <c r="K128" s="75">
        <v>30</v>
      </c>
      <c r="L128" s="76" t="str">
        <f>$C$128</f>
        <v>Cyrus Monk</v>
      </c>
      <c r="M128" s="77">
        <f>$G$128</f>
        <v>8.6805555555555143E-3</v>
      </c>
      <c r="N128" s="78">
        <f t="shared" si="11"/>
        <v>8.6805555555555143E-3</v>
      </c>
      <c r="O128" s="78">
        <f t="shared" si="9"/>
        <v>8.6805555555555143E-3</v>
      </c>
      <c r="P128" s="79">
        <f t="shared" si="10"/>
        <v>46.560000000000215</v>
      </c>
    </row>
  </sheetData>
  <sheetProtection selectLockedCells="1"/>
  <autoFilter ref="L9:P128"/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2.75" x14ac:dyDescent="0.2"/>
  <cols>
    <col min="1" max="16384" width="9.140625" style="46"/>
  </cols>
  <sheetData>
    <row r="1" spans="1:6" x14ac:dyDescent="0.2">
      <c r="A1" s="23" t="s">
        <v>230</v>
      </c>
    </row>
    <row r="3" spans="1:6" x14ac:dyDescent="0.2">
      <c r="A3" s="23" t="s">
        <v>231</v>
      </c>
    </row>
    <row r="5" spans="1:6" x14ac:dyDescent="0.2">
      <c r="A5" s="23" t="s">
        <v>232</v>
      </c>
    </row>
    <row r="8" spans="1:6" x14ac:dyDescent="0.2">
      <c r="A8" s="23" t="s">
        <v>233</v>
      </c>
    </row>
    <row r="10" spans="1:6" x14ac:dyDescent="0.2">
      <c r="A10" s="23" t="s">
        <v>234</v>
      </c>
    </row>
    <row r="11" spans="1:6" x14ac:dyDescent="0.2">
      <c r="E11" s="23" t="s">
        <v>247</v>
      </c>
    </row>
    <row r="12" spans="1:6" x14ac:dyDescent="0.2">
      <c r="A12" s="23" t="s">
        <v>235</v>
      </c>
    </row>
    <row r="13" spans="1:6" x14ac:dyDescent="0.2">
      <c r="E13" s="23" t="s">
        <v>248</v>
      </c>
      <c r="F13" s="23" t="s">
        <v>249</v>
      </c>
    </row>
    <row r="14" spans="1:6" x14ac:dyDescent="0.2">
      <c r="F14" s="23" t="s">
        <v>250</v>
      </c>
    </row>
    <row r="15" spans="1:6" x14ac:dyDescent="0.2">
      <c r="A15" s="23" t="s">
        <v>236</v>
      </c>
    </row>
    <row r="17" spans="1:1" x14ac:dyDescent="0.2">
      <c r="A17" s="23" t="s">
        <v>237</v>
      </c>
    </row>
    <row r="19" spans="1:1" x14ac:dyDescent="0.2">
      <c r="A19" s="23" t="s">
        <v>238</v>
      </c>
    </row>
    <row r="22" spans="1:1" x14ac:dyDescent="0.2">
      <c r="A22" s="23" t="s">
        <v>239</v>
      </c>
    </row>
    <row r="24" spans="1:1" x14ac:dyDescent="0.2">
      <c r="A24" s="23" t="s">
        <v>240</v>
      </c>
    </row>
    <row r="26" spans="1:1" x14ac:dyDescent="0.2">
      <c r="A26" s="23" t="s">
        <v>241</v>
      </c>
    </row>
    <row r="29" spans="1:1" x14ac:dyDescent="0.2">
      <c r="A29" s="23" t="s">
        <v>242</v>
      </c>
    </row>
  </sheetData>
  <sheetProtection algorithmName="SHA-512" hashValue="LOIVmeOUGLmYo75j1zmvAPHamLk/foV7Isy27QmZvH49Si0jWbvzy+LK4OUwF+L1nLwvxMT+4Ml47q9ik4qhkA==" saltValue="Hxrmb4pfSwBfTAdMSuz9S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8"/>
  <sheetViews>
    <sheetView tabSelected="1" view="pageBreakPreview" zoomScaleNormal="75" zoomScaleSheetLayoutView="100" workbookViewId="0">
      <selection activeCell="B1" sqref="B1"/>
    </sheetView>
  </sheetViews>
  <sheetFormatPr defaultRowHeight="12.75" x14ac:dyDescent="0.2"/>
  <cols>
    <col min="1" max="2" width="9.140625" style="23"/>
    <col min="3" max="3" width="23.85546875" style="23" bestFit="1" customWidth="1"/>
    <col min="4" max="4" width="12.7109375" style="23" bestFit="1" customWidth="1"/>
    <col min="5" max="5" width="15.42578125" style="23" customWidth="1"/>
    <col min="6" max="6" width="15.7109375" style="23" customWidth="1"/>
    <col min="7" max="7" width="13.85546875" style="23" customWidth="1"/>
    <col min="8" max="8" width="18.42578125" style="23" bestFit="1" customWidth="1"/>
    <col min="9" max="9" width="16.42578125" style="23" customWidth="1"/>
    <col min="10" max="10" width="29.5703125" style="23" customWidth="1"/>
    <col min="11" max="11" width="15.28515625" style="23" customWidth="1"/>
    <col min="12" max="12" width="17.28515625" style="23" bestFit="1" customWidth="1"/>
    <col min="13" max="13" width="15.42578125" style="23" bestFit="1" customWidth="1"/>
    <col min="14" max="14" width="9.7109375" style="23" bestFit="1" customWidth="1"/>
    <col min="15" max="16" width="9.5703125" style="23" bestFit="1" customWidth="1"/>
    <col min="17" max="16384" width="9.140625" style="23"/>
  </cols>
  <sheetData>
    <row r="1" spans="1:15" ht="13.5" thickBot="1" x14ac:dyDescent="0.25">
      <c r="B1" s="23" t="s">
        <v>33</v>
      </c>
    </row>
    <row r="2" spans="1:15" ht="13.5" thickBot="1" x14ac:dyDescent="0.25">
      <c r="B2" s="24" t="s">
        <v>80</v>
      </c>
      <c r="G2" s="45" t="s">
        <v>63</v>
      </c>
      <c r="H2" s="46"/>
      <c r="I2" s="47" t="s">
        <v>64</v>
      </c>
    </row>
    <row r="3" spans="1:15" x14ac:dyDescent="0.2">
      <c r="B3" s="161"/>
      <c r="C3" s="161"/>
      <c r="D3" s="161"/>
      <c r="E3" s="161"/>
      <c r="F3" s="161"/>
      <c r="G3" s="161"/>
      <c r="H3" s="161"/>
    </row>
    <row r="4" spans="1:15" ht="13.5" thickBot="1" x14ac:dyDescent="0.25">
      <c r="B4" s="162" t="s">
        <v>73</v>
      </c>
      <c r="C4" s="161"/>
      <c r="D4" s="161"/>
      <c r="E4" s="161"/>
      <c r="F4" s="161"/>
      <c r="G4" s="161"/>
      <c r="H4" s="161"/>
      <c r="I4" s="260"/>
      <c r="J4" s="54"/>
      <c r="K4" s="54"/>
      <c r="L4" s="54"/>
      <c r="M4" s="54"/>
      <c r="N4" s="54"/>
      <c r="O4" s="54"/>
    </row>
    <row r="5" spans="1:15" ht="13.5" thickBot="1" x14ac:dyDescent="0.25">
      <c r="A5" s="23" t="s">
        <v>17</v>
      </c>
      <c r="B5" s="155" t="s">
        <v>4</v>
      </c>
      <c r="C5" s="156" t="s">
        <v>0</v>
      </c>
      <c r="D5" s="157" t="s">
        <v>1</v>
      </c>
      <c r="E5" s="158" t="s">
        <v>71</v>
      </c>
      <c r="F5" s="159" t="s">
        <v>27</v>
      </c>
      <c r="G5" s="160" t="s">
        <v>28</v>
      </c>
      <c r="H5" s="161"/>
      <c r="I5" s="261"/>
      <c r="J5" s="262"/>
      <c r="K5" s="262"/>
      <c r="L5" s="261"/>
      <c r="M5" s="263"/>
      <c r="N5" s="261"/>
      <c r="O5" s="54"/>
    </row>
    <row r="6" spans="1:15" x14ac:dyDescent="0.2">
      <c r="A6" s="23">
        <v>1</v>
      </c>
      <c r="B6" s="351">
        <f>'A - raw data'!A5</f>
        <v>1</v>
      </c>
      <c r="C6" s="352" t="str">
        <f>'A - raw data'!B5</f>
        <v>Cyrus Monk</v>
      </c>
      <c r="D6" s="353" t="str">
        <f>'A - raw data'!C5</f>
        <v>Warragul</v>
      </c>
      <c r="E6" s="354">
        <f>'A - raw data'!H5</f>
        <v>0.2715277777777777</v>
      </c>
      <c r="F6" s="355">
        <f>'A - raw data'!AK41</f>
        <v>2.0833333333333332E-4</v>
      </c>
      <c r="G6" s="356">
        <f>'A - raw data'!AK77</f>
        <v>3.2407407407407406E-4</v>
      </c>
      <c r="H6" s="161"/>
      <c r="I6" s="261"/>
      <c r="J6" s="261"/>
      <c r="K6" s="261"/>
      <c r="L6" s="264"/>
      <c r="M6" s="265"/>
      <c r="N6" s="265"/>
      <c r="O6" s="54"/>
    </row>
    <row r="7" spans="1:15" x14ac:dyDescent="0.2">
      <c r="A7" s="23">
        <v>2</v>
      </c>
      <c r="B7" s="357">
        <f>'A - raw data'!A31</f>
        <v>27</v>
      </c>
      <c r="C7" s="358" t="str">
        <f>'A - raw data'!B31</f>
        <v>Harrison McLean</v>
      </c>
      <c r="D7" s="359" t="str">
        <f>'A - raw data'!C31</f>
        <v>Leongatha</v>
      </c>
      <c r="E7" s="360">
        <f>'A - raw data'!H31</f>
        <v>0.27701388888888889</v>
      </c>
      <c r="F7" s="355">
        <f>'A - raw data'!AK67</f>
        <v>4.6296296296296294E-5</v>
      </c>
      <c r="G7" s="356">
        <f>'A - raw data'!AK103</f>
        <v>2.5462962962962961E-4</v>
      </c>
      <c r="H7" s="256"/>
      <c r="I7" s="261"/>
      <c r="J7" s="261"/>
      <c r="K7" s="261"/>
      <c r="L7" s="264"/>
      <c r="M7" s="265"/>
      <c r="N7" s="265"/>
      <c r="O7" s="54"/>
    </row>
    <row r="8" spans="1:15" x14ac:dyDescent="0.2">
      <c r="A8" s="23">
        <v>3</v>
      </c>
      <c r="B8" s="357">
        <f>'A - raw data'!A33</f>
        <v>29</v>
      </c>
      <c r="C8" s="358" t="str">
        <f>'A - raw data'!B33</f>
        <v>Simon Whitford</v>
      </c>
      <c r="D8" s="359" t="str">
        <f>'A - raw data'!C33</f>
        <v>Wellington</v>
      </c>
      <c r="E8" s="360">
        <f>'A - raw data'!H33</f>
        <v>0.28811342592592593</v>
      </c>
      <c r="F8" s="355">
        <f>'A - raw data'!AK69</f>
        <v>1.5046296296296295E-4</v>
      </c>
      <c r="G8" s="356">
        <f>'A - raw data'!AK105</f>
        <v>2.0833333333333332E-4</v>
      </c>
      <c r="I8" s="261"/>
      <c r="J8" s="10" t="s">
        <v>243</v>
      </c>
      <c r="K8" s="261"/>
      <c r="L8" s="264"/>
      <c r="M8" s="265"/>
      <c r="N8" s="265"/>
      <c r="O8" s="54"/>
    </row>
    <row r="9" spans="1:15" x14ac:dyDescent="0.2">
      <c r="A9" s="23">
        <v>4</v>
      </c>
      <c r="B9" s="357">
        <f>'A - raw data'!A28</f>
        <v>24</v>
      </c>
      <c r="C9" s="358" t="str">
        <f>'A - raw data'!B28</f>
        <v>Stuart Smith</v>
      </c>
      <c r="D9" s="359" t="str">
        <f>'A - raw data'!C28</f>
        <v>Leongatha</v>
      </c>
      <c r="E9" s="360">
        <f>'A - raw data'!H28</f>
        <v>0.27393518518518517</v>
      </c>
      <c r="F9" s="355">
        <f>'A - raw data'!AK64</f>
        <v>8.1018518518518516E-5</v>
      </c>
      <c r="G9" s="356">
        <f>'A - raw data'!AK100</f>
        <v>9.2592592592592588E-5</v>
      </c>
      <c r="H9" s="256"/>
      <c r="I9" s="261"/>
      <c r="J9" s="261"/>
      <c r="K9" s="261"/>
      <c r="L9" s="264"/>
      <c r="M9" s="265"/>
      <c r="N9" s="265"/>
      <c r="O9" s="54"/>
    </row>
    <row r="10" spans="1:15" x14ac:dyDescent="0.2">
      <c r="A10" s="23">
        <v>5</v>
      </c>
      <c r="B10" s="357">
        <f>'A - raw data'!A34</f>
        <v>30</v>
      </c>
      <c r="C10" s="358" t="str">
        <f>'A - raw data'!B34</f>
        <v>Kristy Glover</v>
      </c>
      <c r="D10" s="359" t="str">
        <f>'A - raw data'!C34</f>
        <v>Wellington</v>
      </c>
      <c r="E10" s="360">
        <f>'A - raw data'!H34</f>
        <v>0.29377314814814814</v>
      </c>
      <c r="F10" s="355">
        <f>'A - raw data'!AK70</f>
        <v>3.4722222222222222E-5</v>
      </c>
      <c r="G10" s="356">
        <f>'A - raw data'!AK106</f>
        <v>5.7870370370370366E-5</v>
      </c>
      <c r="H10" s="256"/>
      <c r="I10" s="261"/>
      <c r="J10" s="261"/>
      <c r="K10" s="261"/>
      <c r="L10" s="264"/>
      <c r="M10" s="265"/>
      <c r="N10" s="265"/>
      <c r="O10" s="54"/>
    </row>
    <row r="11" spans="1:15" x14ac:dyDescent="0.2">
      <c r="A11" s="23">
        <v>6</v>
      </c>
      <c r="B11" s="357">
        <f>'A - raw data'!A14</f>
        <v>10</v>
      </c>
      <c r="C11" s="358" t="str">
        <f>'A - raw data'!B14</f>
        <v>Brett Kennedy</v>
      </c>
      <c r="D11" s="359" t="str">
        <f>'A - raw data'!C14</f>
        <v>Warragul</v>
      </c>
      <c r="E11" s="360">
        <f>'A - raw data'!H14</f>
        <v>0.28949074074074066</v>
      </c>
      <c r="F11" s="355">
        <f>'A - raw data'!AK50</f>
        <v>4.6296296296296294E-5</v>
      </c>
      <c r="G11" s="356">
        <f>'A - raw data'!AK86</f>
        <v>4.6296296296296294E-5</v>
      </c>
      <c r="H11" s="161"/>
      <c r="I11" s="261"/>
      <c r="J11" s="261"/>
      <c r="K11" s="261"/>
      <c r="L11" s="264"/>
      <c r="M11" s="265"/>
      <c r="N11" s="265"/>
      <c r="O11" s="54"/>
    </row>
    <row r="12" spans="1:15" x14ac:dyDescent="0.2">
      <c r="A12" s="23">
        <v>7</v>
      </c>
      <c r="B12" s="357">
        <f>'A - raw data'!A19</f>
        <v>15</v>
      </c>
      <c r="C12" s="358" t="str">
        <f>'A - raw data'!B19</f>
        <v>Colin Aitken</v>
      </c>
      <c r="D12" s="359" t="str">
        <f>'A - raw data'!C19</f>
        <v>Latrobe City</v>
      </c>
      <c r="E12" s="360">
        <f>'A - raw data'!H19</f>
        <v>0.2848842592592592</v>
      </c>
      <c r="F12" s="355">
        <f>'A - raw data'!AK55</f>
        <v>4.6296296296296294E-5</v>
      </c>
      <c r="G12" s="356">
        <f>'A - raw data'!AK91</f>
        <v>4.6296296296296294E-5</v>
      </c>
      <c r="H12" s="161"/>
      <c r="I12" s="261"/>
      <c r="J12" s="261"/>
      <c r="K12" s="261"/>
      <c r="L12" s="264"/>
      <c r="M12" s="265"/>
      <c r="N12" s="265"/>
      <c r="O12" s="54"/>
    </row>
    <row r="13" spans="1:15" x14ac:dyDescent="0.2">
      <c r="A13" s="23">
        <v>8</v>
      </c>
      <c r="B13" s="357">
        <f>'A - raw data'!A18</f>
        <v>14</v>
      </c>
      <c r="C13" s="358" t="str">
        <f>'A - raw data'!B18</f>
        <v>Chris Joustra</v>
      </c>
      <c r="D13" s="359" t="str">
        <f>'A - raw data'!C18</f>
        <v>Latrobe City</v>
      </c>
      <c r="E13" s="360">
        <f>'A - raw data'!H18</f>
        <v>0.27707175925925925</v>
      </c>
      <c r="F13" s="355">
        <f>'A - raw data'!AK54</f>
        <v>0</v>
      </c>
      <c r="G13" s="356">
        <f>'A - raw data'!AK90</f>
        <v>4.6296296296296294E-5</v>
      </c>
      <c r="H13" s="161"/>
      <c r="I13" s="261"/>
      <c r="J13" s="261"/>
      <c r="K13" s="261"/>
      <c r="L13" s="264"/>
      <c r="M13" s="265"/>
      <c r="N13" s="265"/>
      <c r="O13" s="54"/>
    </row>
    <row r="14" spans="1:15" x14ac:dyDescent="0.2">
      <c r="A14" s="23">
        <v>9</v>
      </c>
      <c r="B14" s="357">
        <f>'A - raw data'!A25</f>
        <v>21</v>
      </c>
      <c r="C14" s="358" t="str">
        <f>'A - raw data'!B25</f>
        <v>Brett Franklin</v>
      </c>
      <c r="D14" s="359" t="str">
        <f>'A - raw data'!C25</f>
        <v>Leongatha</v>
      </c>
      <c r="E14" s="360">
        <f>'A - raw data'!H25</f>
        <v>0.27612268518518518</v>
      </c>
      <c r="F14" s="355">
        <f>'A - raw data'!AK61</f>
        <v>6.9444444444444444E-5</v>
      </c>
      <c r="G14" s="356">
        <f>'A - raw data'!AK97</f>
        <v>3.4722222222222222E-5</v>
      </c>
      <c r="H14" s="161"/>
      <c r="I14" s="261"/>
      <c r="J14" s="261"/>
      <c r="K14" s="261"/>
      <c r="L14" s="264"/>
      <c r="M14" s="265"/>
      <c r="N14" s="265"/>
      <c r="O14" s="54"/>
    </row>
    <row r="15" spans="1:15" x14ac:dyDescent="0.2">
      <c r="A15" s="23">
        <v>10</v>
      </c>
      <c r="B15" s="357">
        <f>'A - raw data'!A12</f>
        <v>8</v>
      </c>
      <c r="C15" s="358" t="str">
        <f>'A - raw data'!B12</f>
        <v>Jimmy Lalor</v>
      </c>
      <c r="D15" s="359" t="str">
        <f>'A - raw data'!C12</f>
        <v>Warragul</v>
      </c>
      <c r="E15" s="360">
        <f>'A - raw data'!H12</f>
        <v>0.30364583333333328</v>
      </c>
      <c r="F15" s="355">
        <f>'A - raw data'!AK48</f>
        <v>5.7870370370370366E-5</v>
      </c>
      <c r="G15" s="356">
        <f>'A - raw data'!AK84</f>
        <v>3.4722222222222222E-5</v>
      </c>
      <c r="I15" s="161" t="s">
        <v>316</v>
      </c>
      <c r="J15" s="261"/>
      <c r="K15" s="261"/>
      <c r="L15" s="264"/>
      <c r="M15" s="265"/>
      <c r="N15" s="265"/>
      <c r="O15" s="54"/>
    </row>
    <row r="16" spans="1:15" x14ac:dyDescent="0.2">
      <c r="A16" s="23">
        <v>11</v>
      </c>
      <c r="B16" s="357">
        <f>'A - raw data'!A6</f>
        <v>2</v>
      </c>
      <c r="C16" s="358" t="str">
        <f>'A - raw data'!B6</f>
        <v>Matt Parkinson</v>
      </c>
      <c r="D16" s="359" t="str">
        <f>'A - raw data'!C6</f>
        <v>Warragul</v>
      </c>
      <c r="E16" s="360">
        <f>'A - raw data'!H6</f>
        <v>0.27952546296296299</v>
      </c>
      <c r="F16" s="355">
        <f>'A - raw data'!AK42</f>
        <v>3.4722222222222222E-5</v>
      </c>
      <c r="G16" s="356">
        <f>'A - raw data'!AK78</f>
        <v>3.4722222222222222E-5</v>
      </c>
      <c r="I16" s="161" t="s">
        <v>317</v>
      </c>
      <c r="J16" s="261"/>
      <c r="K16" s="261"/>
      <c r="L16" s="264"/>
      <c r="M16" s="265"/>
      <c r="N16" s="265"/>
      <c r="O16" s="54"/>
    </row>
    <row r="17" spans="1:15" x14ac:dyDescent="0.2">
      <c r="A17" s="23">
        <v>12</v>
      </c>
      <c r="B17" s="357">
        <f>'A - raw data'!A13</f>
        <v>9</v>
      </c>
      <c r="C17" s="358" t="str">
        <f>'A - raw data'!B13</f>
        <v>Jason Laird</v>
      </c>
      <c r="D17" s="359" t="str">
        <f>'A - raw data'!C13</f>
        <v>Warragul</v>
      </c>
      <c r="E17" s="360">
        <f>'A - raw data'!H13</f>
        <v>0.27710648148148148</v>
      </c>
      <c r="F17" s="355">
        <f>'A - raw data'!AK49</f>
        <v>0</v>
      </c>
      <c r="G17" s="356">
        <f>'A - raw data'!AK85</f>
        <v>3.4722222222222222E-5</v>
      </c>
      <c r="I17" s="161" t="s">
        <v>318</v>
      </c>
      <c r="J17" s="261"/>
      <c r="K17" s="261"/>
      <c r="L17" s="264"/>
      <c r="M17" s="265"/>
      <c r="N17" s="265"/>
      <c r="O17" s="54"/>
    </row>
    <row r="18" spans="1:15" x14ac:dyDescent="0.2">
      <c r="A18" s="23">
        <v>13</v>
      </c>
      <c r="B18" s="357">
        <f>'A - raw data'!A16</f>
        <v>12</v>
      </c>
      <c r="C18" s="358" t="str">
        <f>'A - raw data'!B16</f>
        <v>Daniel Gafa</v>
      </c>
      <c r="D18" s="359" t="str">
        <f>'A - raw data'!C16</f>
        <v>Latrobe City</v>
      </c>
      <c r="E18" s="360">
        <f>'A - raw data'!H16</f>
        <v>0.27618055555555554</v>
      </c>
      <c r="F18" s="355">
        <f>'A - raw data'!AK52</f>
        <v>0</v>
      </c>
      <c r="G18" s="356">
        <f>'A - raw data'!AK88</f>
        <v>3.4722222222222222E-5</v>
      </c>
      <c r="I18" s="161" t="s">
        <v>319</v>
      </c>
      <c r="J18" s="261"/>
      <c r="K18" s="261"/>
      <c r="L18" s="264"/>
      <c r="M18" s="265"/>
      <c r="N18" s="265"/>
      <c r="O18" s="54"/>
    </row>
    <row r="19" spans="1:15" x14ac:dyDescent="0.2">
      <c r="A19" s="23">
        <v>14</v>
      </c>
      <c r="B19" s="357">
        <f>'A - raw data'!A23</f>
        <v>19</v>
      </c>
      <c r="C19" s="358" t="str">
        <f>'A - raw data'!B23</f>
        <v>Brett Van Berkel</v>
      </c>
      <c r="D19" s="359" t="str">
        <f>'A - raw data'!C23</f>
        <v>Latrobe City</v>
      </c>
      <c r="E19" s="360">
        <f>'A - raw data'!H23</f>
        <v>0.2908796296296296</v>
      </c>
      <c r="F19" s="355">
        <f>'A - raw data'!AK59</f>
        <v>5.7870370370370366E-5</v>
      </c>
      <c r="G19" s="356">
        <f>'A - raw data'!AK95</f>
        <v>0</v>
      </c>
      <c r="H19" s="161"/>
      <c r="I19" s="261"/>
      <c r="J19" s="261"/>
      <c r="K19" s="261"/>
      <c r="L19" s="264"/>
      <c r="M19" s="265"/>
      <c r="N19" s="265"/>
      <c r="O19" s="54"/>
    </row>
    <row r="20" spans="1:15" x14ac:dyDescent="0.2">
      <c r="A20" s="23">
        <v>15</v>
      </c>
      <c r="B20" s="357">
        <f>'A - raw data'!A7</f>
        <v>3</v>
      </c>
      <c r="C20" s="358" t="str">
        <f>'A - raw data'!B7</f>
        <v>Paul Yeatman</v>
      </c>
      <c r="D20" s="359" t="str">
        <f>'A - raw data'!C7</f>
        <v>Warragul</v>
      </c>
      <c r="E20" s="360">
        <f>'A - raw data'!H7</f>
        <v>0.40864583333333337</v>
      </c>
      <c r="F20" s="355">
        <f>'A - raw data'!AK43</f>
        <v>0</v>
      </c>
      <c r="G20" s="356">
        <f>'A - raw data'!AK79</f>
        <v>0</v>
      </c>
      <c r="H20" s="161"/>
      <c r="I20" s="261"/>
      <c r="J20" s="261"/>
      <c r="K20" s="261"/>
      <c r="L20" s="264"/>
      <c r="M20" s="265"/>
      <c r="N20" s="265"/>
      <c r="O20" s="54"/>
    </row>
    <row r="21" spans="1:15" x14ac:dyDescent="0.2">
      <c r="A21" s="23">
        <v>16</v>
      </c>
      <c r="B21" s="357">
        <f>'A - raw data'!A8</f>
        <v>4</v>
      </c>
      <c r="C21" s="358" t="str">
        <f>'A - raw data'!B8</f>
        <v>Alan McCulloch</v>
      </c>
      <c r="D21" s="359" t="str">
        <f>'A - raw data'!C8</f>
        <v>Warragul</v>
      </c>
      <c r="E21" s="360">
        <f>'A - raw data'!H8</f>
        <v>0.28122685185185181</v>
      </c>
      <c r="F21" s="355">
        <f>'A - raw data'!AK44</f>
        <v>0</v>
      </c>
      <c r="G21" s="356">
        <f>'A - raw data'!AK80</f>
        <v>0</v>
      </c>
      <c r="H21" s="161"/>
      <c r="I21" s="261"/>
      <c r="J21" s="261"/>
      <c r="K21" s="261"/>
      <c r="L21" s="264"/>
      <c r="M21" s="265"/>
      <c r="N21" s="265"/>
      <c r="O21" s="54"/>
    </row>
    <row r="22" spans="1:15" x14ac:dyDescent="0.2">
      <c r="A22" s="23">
        <v>17</v>
      </c>
      <c r="B22" s="357">
        <f>'A - raw data'!A9</f>
        <v>5</v>
      </c>
      <c r="C22" s="358" t="str">
        <f>'A - raw data'!B9</f>
        <v>Pete Welan</v>
      </c>
      <c r="D22" s="359" t="str">
        <f>'A - raw data'!C9</f>
        <v>Warragul</v>
      </c>
      <c r="E22" s="360">
        <f>'A - raw data'!H9</f>
        <v>0.62611111111111106</v>
      </c>
      <c r="F22" s="355">
        <f>'A - raw data'!AK45</f>
        <v>0</v>
      </c>
      <c r="G22" s="356">
        <f>'A - raw data'!AK81</f>
        <v>0</v>
      </c>
      <c r="H22" s="161"/>
      <c r="I22" s="261"/>
      <c r="J22" s="261"/>
      <c r="K22" s="261"/>
      <c r="L22" s="264"/>
      <c r="M22" s="265"/>
      <c r="N22" s="265"/>
      <c r="O22" s="54"/>
    </row>
    <row r="23" spans="1:15" x14ac:dyDescent="0.2">
      <c r="A23" s="23">
        <v>18</v>
      </c>
      <c r="B23" s="357">
        <f>'A - raw data'!A10</f>
        <v>6</v>
      </c>
      <c r="C23" s="358" t="str">
        <f>'A - raw data'!B10</f>
        <v>Jayman Prestidge</v>
      </c>
      <c r="D23" s="359" t="str">
        <f>'A - raw data'!C10</f>
        <v>Warragul</v>
      </c>
      <c r="E23" s="360">
        <f>'A - raw data'!H10</f>
        <v>1.2944444444444445</v>
      </c>
      <c r="F23" s="355">
        <f>'A - raw data'!AK46</f>
        <v>0</v>
      </c>
      <c r="G23" s="356">
        <f>'A - raw data'!AK82</f>
        <v>0</v>
      </c>
      <c r="H23" s="161"/>
      <c r="I23" s="261"/>
      <c r="J23" s="261"/>
      <c r="K23" s="261"/>
      <c r="L23" s="264"/>
      <c r="M23" s="265"/>
      <c r="N23" s="265"/>
      <c r="O23" s="54"/>
    </row>
    <row r="24" spans="1:15" x14ac:dyDescent="0.2">
      <c r="A24" s="23">
        <v>19</v>
      </c>
      <c r="B24" s="357">
        <f>'A - raw data'!A11</f>
        <v>7</v>
      </c>
      <c r="C24" s="358" t="str">
        <f>'A - raw data'!B11</f>
        <v>Robert Monk</v>
      </c>
      <c r="D24" s="359" t="str">
        <f>'A - raw data'!C11</f>
        <v>Warragul</v>
      </c>
      <c r="E24" s="360">
        <f>'A - raw data'!H11</f>
        <v>0.29280092592592594</v>
      </c>
      <c r="F24" s="355">
        <f>'A - raw data'!AK47</f>
        <v>0</v>
      </c>
      <c r="G24" s="356">
        <f>'A - raw data'!AK83</f>
        <v>0</v>
      </c>
      <c r="H24" s="161"/>
      <c r="I24" s="261"/>
      <c r="J24" s="261"/>
      <c r="K24" s="261"/>
      <c r="L24" s="264"/>
      <c r="M24" s="265"/>
      <c r="N24" s="265"/>
      <c r="O24" s="54"/>
    </row>
    <row r="25" spans="1:15" x14ac:dyDescent="0.2">
      <c r="A25" s="23">
        <v>20</v>
      </c>
      <c r="B25" s="357">
        <f>'A - raw data'!A15</f>
        <v>11</v>
      </c>
      <c r="C25" s="358" t="str">
        <f>'A - raw data'!B15</f>
        <v>Patrick Brett</v>
      </c>
      <c r="D25" s="359" t="str">
        <f>'A - raw data'!C15</f>
        <v>Warragul</v>
      </c>
      <c r="E25" s="360">
        <f>'A - raw data'!H15</f>
        <v>0.52187500000000009</v>
      </c>
      <c r="F25" s="355">
        <f>'A - raw data'!AK51</f>
        <v>0</v>
      </c>
      <c r="G25" s="356">
        <f>'A - raw data'!AK87</f>
        <v>0</v>
      </c>
      <c r="H25" s="161"/>
      <c r="I25" s="261"/>
      <c r="J25" s="261"/>
      <c r="K25" s="261"/>
      <c r="L25" s="264"/>
      <c r="M25" s="265"/>
      <c r="N25" s="265"/>
      <c r="O25" s="54"/>
    </row>
    <row r="26" spans="1:15" x14ac:dyDescent="0.2">
      <c r="A26" s="23">
        <v>21</v>
      </c>
      <c r="B26" s="357">
        <f>'A - raw data'!A17</f>
        <v>13</v>
      </c>
      <c r="C26" s="358" t="str">
        <f>'A - raw data'!B17</f>
        <v>Paul Makepeace</v>
      </c>
      <c r="D26" s="359" t="str">
        <f>'A - raw data'!C17</f>
        <v>Latrobe City</v>
      </c>
      <c r="E26" s="360">
        <f>'A - raw data'!H17</f>
        <v>1.2944444444444445</v>
      </c>
      <c r="F26" s="355">
        <f>'A - raw data'!AK53</f>
        <v>0</v>
      </c>
      <c r="G26" s="356">
        <f>'A - raw data'!AK89</f>
        <v>0</v>
      </c>
      <c r="H26" s="161"/>
      <c r="I26" s="261"/>
      <c r="J26" s="261"/>
      <c r="K26" s="261"/>
      <c r="L26" s="264"/>
      <c r="M26" s="265"/>
      <c r="N26" s="265"/>
      <c r="O26" s="54"/>
    </row>
    <row r="27" spans="1:15" x14ac:dyDescent="0.2">
      <c r="A27" s="23">
        <v>22</v>
      </c>
      <c r="B27" s="357">
        <f>'A - raw data'!A20</f>
        <v>16</v>
      </c>
      <c r="C27" s="358" t="str">
        <f>'A - raw data'!B20</f>
        <v>Justin Gravett</v>
      </c>
      <c r="D27" s="359" t="str">
        <f>'A - raw data'!C20</f>
        <v>Latrobe City</v>
      </c>
      <c r="E27" s="360">
        <f>'A - raw data'!H20</f>
        <v>0.28223379629629636</v>
      </c>
      <c r="F27" s="355">
        <f>'A - raw data'!AK56</f>
        <v>0</v>
      </c>
      <c r="G27" s="356">
        <f>'A - raw data'!AK92</f>
        <v>0</v>
      </c>
      <c r="H27" s="161"/>
      <c r="I27" s="261"/>
      <c r="J27" s="261"/>
      <c r="K27" s="261"/>
      <c r="L27" s="264"/>
      <c r="M27" s="265"/>
      <c r="N27" s="265"/>
      <c r="O27" s="54"/>
    </row>
    <row r="28" spans="1:15" x14ac:dyDescent="0.2">
      <c r="A28" s="23">
        <v>23</v>
      </c>
      <c r="B28" s="357">
        <f>'A - raw data'!A21</f>
        <v>17</v>
      </c>
      <c r="C28" s="358" t="str">
        <f>'A - raw data'!B21</f>
        <v>Jim Timmer-Arends</v>
      </c>
      <c r="D28" s="359" t="str">
        <f>'A - raw data'!C21</f>
        <v>Latrobe City</v>
      </c>
      <c r="E28" s="360">
        <f>'A - raw data'!H21</f>
        <v>0.28163194444444445</v>
      </c>
      <c r="F28" s="355">
        <f>'A - raw data'!AK57</f>
        <v>0</v>
      </c>
      <c r="G28" s="356">
        <f>'A - raw data'!AK93</f>
        <v>0</v>
      </c>
      <c r="H28" s="161"/>
      <c r="I28" s="261"/>
      <c r="J28" s="261"/>
      <c r="K28" s="261"/>
      <c r="L28" s="264"/>
      <c r="M28" s="265"/>
      <c r="N28" s="265"/>
      <c r="O28" s="54"/>
    </row>
    <row r="29" spans="1:15" x14ac:dyDescent="0.2">
      <c r="A29" s="23">
        <v>24</v>
      </c>
      <c r="B29" s="357">
        <f>'A - raw data'!A22</f>
        <v>18</v>
      </c>
      <c r="C29" s="358" t="str">
        <f>'A - raw data'!B22</f>
        <v>Chris Henne</v>
      </c>
      <c r="D29" s="359" t="str">
        <f>'A - raw data'!C22</f>
        <v>Latrobe City</v>
      </c>
      <c r="E29" s="360">
        <f>'A - raw data'!H22</f>
        <v>0.63689814814814827</v>
      </c>
      <c r="F29" s="355">
        <f>'A - raw data'!AK58</f>
        <v>0</v>
      </c>
      <c r="G29" s="356">
        <f>'A - raw data'!AK94</f>
        <v>0</v>
      </c>
      <c r="H29" s="161"/>
      <c r="I29" s="54"/>
      <c r="J29" s="54"/>
      <c r="K29" s="54"/>
      <c r="L29" s="54"/>
      <c r="M29" s="54"/>
      <c r="N29" s="54"/>
      <c r="O29" s="54"/>
    </row>
    <row r="30" spans="1:15" x14ac:dyDescent="0.2">
      <c r="A30" s="23">
        <v>25</v>
      </c>
      <c r="B30" s="357">
        <f>'A - raw data'!A24</f>
        <v>20</v>
      </c>
      <c r="C30" s="358" t="str">
        <f>'A - raw data'!B24</f>
        <v>Matt Larkin</v>
      </c>
      <c r="D30" s="359" t="str">
        <f>'A - raw data'!C24</f>
        <v>Latrobe City</v>
      </c>
      <c r="E30" s="360">
        <f>'A - raw data'!H24</f>
        <v>0.30620370370370376</v>
      </c>
      <c r="F30" s="355">
        <f>'A - raw data'!AK60</f>
        <v>0</v>
      </c>
      <c r="G30" s="356">
        <f>'A - raw data'!AK96</f>
        <v>0</v>
      </c>
      <c r="H30" s="161"/>
      <c r="I30" s="54"/>
      <c r="J30" s="54"/>
      <c r="K30" s="54"/>
      <c r="L30" s="54"/>
      <c r="M30" s="54"/>
      <c r="N30" s="54"/>
      <c r="O30" s="54"/>
    </row>
    <row r="31" spans="1:15" x14ac:dyDescent="0.2">
      <c r="A31" s="23">
        <v>26</v>
      </c>
      <c r="B31" s="357">
        <f>'A - raw data'!A26</f>
        <v>22</v>
      </c>
      <c r="C31" s="358" t="str">
        <f>'A - raw data'!B26</f>
        <v>Thomas Mcfarlane</v>
      </c>
      <c r="D31" s="359" t="str">
        <f>'A - raw data'!C26</f>
        <v>Leongatha</v>
      </c>
      <c r="E31" s="360">
        <f>'A - raw data'!H26</f>
        <v>0.27712962962962961</v>
      </c>
      <c r="F31" s="355">
        <f>'A - raw data'!AK62</f>
        <v>0</v>
      </c>
      <c r="G31" s="356">
        <f>'A - raw data'!AK98</f>
        <v>0</v>
      </c>
      <c r="H31" s="161"/>
      <c r="I31" s="54"/>
      <c r="J31" s="54"/>
      <c r="K31" s="54"/>
      <c r="L31" s="54"/>
      <c r="M31" s="54"/>
      <c r="N31" s="54"/>
      <c r="O31" s="54"/>
    </row>
    <row r="32" spans="1:15" x14ac:dyDescent="0.2">
      <c r="A32" s="23">
        <v>27</v>
      </c>
      <c r="B32" s="357">
        <f>'A - raw data'!A27</f>
        <v>23</v>
      </c>
      <c r="C32" s="358" t="str">
        <f>'A - raw data'!B27</f>
        <v>Clem Fries</v>
      </c>
      <c r="D32" s="359" t="str">
        <f>'A - raw data'!C27</f>
        <v>Leongatha</v>
      </c>
      <c r="E32" s="360">
        <f>'A - raw data'!H27</f>
        <v>0.61810185185185185</v>
      </c>
      <c r="F32" s="355">
        <f>'A - raw data'!AK63</f>
        <v>0</v>
      </c>
      <c r="G32" s="356">
        <f>'A - raw data'!AK99</f>
        <v>0</v>
      </c>
      <c r="H32" s="161"/>
      <c r="I32" s="54"/>
      <c r="J32" s="54"/>
      <c r="K32" s="54"/>
      <c r="L32" s="54"/>
      <c r="M32" s="54"/>
      <c r="N32" s="54"/>
      <c r="O32" s="54"/>
    </row>
    <row r="33" spans="1:15" x14ac:dyDescent="0.2">
      <c r="A33" s="23">
        <v>28</v>
      </c>
      <c r="B33" s="357">
        <f>'A - raw data'!A29</f>
        <v>25</v>
      </c>
      <c r="C33" s="358" t="str">
        <f>'A - raw data'!B29</f>
        <v>Will Lumby</v>
      </c>
      <c r="D33" s="359" t="str">
        <f>'A - raw data'!C29</f>
        <v>Leongatha</v>
      </c>
      <c r="E33" s="360">
        <f>'A - raw data'!H29</f>
        <v>0.28039351851851857</v>
      </c>
      <c r="F33" s="355">
        <f>'A - raw data'!AK65</f>
        <v>0</v>
      </c>
      <c r="G33" s="356">
        <f>'A - raw data'!AK101</f>
        <v>0</v>
      </c>
      <c r="H33" s="161"/>
      <c r="I33" s="54"/>
      <c r="J33" s="54"/>
      <c r="K33" s="54"/>
      <c r="L33" s="54"/>
      <c r="M33" s="54"/>
      <c r="N33" s="54"/>
      <c r="O33" s="54"/>
    </row>
    <row r="34" spans="1:15" x14ac:dyDescent="0.2">
      <c r="A34" s="23">
        <v>29</v>
      </c>
      <c r="B34" s="357">
        <f>'A - raw data'!A30</f>
        <v>26</v>
      </c>
      <c r="C34" s="358" t="str">
        <f>'A - raw data'!B30</f>
        <v>Austin Timmins</v>
      </c>
      <c r="D34" s="359" t="str">
        <f>'A - raw data'!C30</f>
        <v>Leongatha</v>
      </c>
      <c r="E34" s="360">
        <f>'A - raw data'!H30</f>
        <v>0.29034722222222226</v>
      </c>
      <c r="F34" s="355">
        <f>'A - raw data'!AK66</f>
        <v>0</v>
      </c>
      <c r="G34" s="356">
        <f>'A - raw data'!AK102</f>
        <v>0</v>
      </c>
      <c r="H34" s="161"/>
      <c r="I34" s="54"/>
      <c r="J34" s="54"/>
      <c r="K34" s="54"/>
      <c r="L34" s="54"/>
      <c r="M34" s="54"/>
      <c r="N34" s="54"/>
      <c r="O34" s="54"/>
    </row>
    <row r="35" spans="1:15" ht="13.5" thickBot="1" x14ac:dyDescent="0.25">
      <c r="A35" s="23">
        <v>30</v>
      </c>
      <c r="B35" s="361">
        <f>'A - raw data'!A32</f>
        <v>28</v>
      </c>
      <c r="C35" s="362" t="str">
        <f>'A - raw data'!B32</f>
        <v>Chris Rowe</v>
      </c>
      <c r="D35" s="363" t="str">
        <f>'A - raw data'!C32</f>
        <v>Leongatha</v>
      </c>
      <c r="E35" s="364">
        <f>'A - raw data'!H32</f>
        <v>0.29068287037037033</v>
      </c>
      <c r="F35" s="365">
        <f>'A - raw data'!AK68</f>
        <v>0</v>
      </c>
      <c r="G35" s="366">
        <f>'A - raw data'!AK104</f>
        <v>0</v>
      </c>
      <c r="H35" s="161"/>
      <c r="I35" s="54"/>
      <c r="J35" s="54"/>
      <c r="K35" s="54"/>
      <c r="L35" s="54"/>
      <c r="M35" s="54"/>
      <c r="N35" s="54"/>
      <c r="O35" s="54"/>
    </row>
    <row r="36" spans="1:15" x14ac:dyDescent="0.2">
      <c r="B36" s="163"/>
      <c r="C36" s="164"/>
      <c r="D36" s="164"/>
      <c r="E36" s="267"/>
      <c r="F36" s="268"/>
      <c r="G36" s="268"/>
      <c r="H36" s="268"/>
      <c r="I36" s="269"/>
    </row>
    <row r="37" spans="1:15" ht="13.5" thickBot="1" x14ac:dyDescent="0.25">
      <c r="B37" s="24" t="s">
        <v>13</v>
      </c>
      <c r="D37" s="165" t="s">
        <v>1</v>
      </c>
      <c r="E37" s="270" t="str">
        <f>'fancy pants code'!B83</f>
        <v>Warragul</v>
      </c>
      <c r="F37" s="266" t="str">
        <f>'fancy pants code'!B84</f>
        <v>Wellington</v>
      </c>
      <c r="G37" s="266" t="str">
        <f>'fancy pants code'!B85</f>
        <v>Latrobe City</v>
      </c>
      <c r="H37" s="266" t="str">
        <f>'fancy pants code'!B86</f>
        <v>Bairnsdale</v>
      </c>
      <c r="I37" s="271" t="str">
        <f>'fancy pants code'!B87</f>
        <v>Leongatha</v>
      </c>
      <c r="J37" s="23" t="s">
        <v>149</v>
      </c>
    </row>
    <row r="38" spans="1:15" x14ac:dyDescent="0.2">
      <c r="B38" s="16" t="s">
        <v>74</v>
      </c>
      <c r="C38" s="283" t="str">
        <f>INDEX('A - raw data'!$C$118:$C$147,MATCH(SMALL('A - raw data'!$E$118:$E$147,1),'A - raw data'!$E$118:$E$147,0),1)</f>
        <v>Cyrus Monk</v>
      </c>
      <c r="D38" s="348" t="s">
        <v>3</v>
      </c>
      <c r="E38" s="291">
        <f>IF($D$38=E$37,'fancy pants code'!$B$78,0)</f>
        <v>5</v>
      </c>
      <c r="F38" s="291">
        <f>IF($D$38=F$37,'fancy pants code'!$B$78,0)</f>
        <v>0</v>
      </c>
      <c r="G38" s="291">
        <f>IF($D$38=G$37,'fancy pants code'!$B$78,0)</f>
        <v>0</v>
      </c>
      <c r="H38" s="291">
        <f>IF($D$38=H$37,'fancy pants code'!$B$78,0)</f>
        <v>0</v>
      </c>
      <c r="I38" s="291">
        <f>IF($D$38=I$37,'fancy pants code'!$B$78,0)</f>
        <v>0</v>
      </c>
      <c r="J38" s="243">
        <v>1</v>
      </c>
      <c r="K38" s="243">
        <v>2</v>
      </c>
      <c r="L38" s="244"/>
    </row>
    <row r="39" spans="1:15" x14ac:dyDescent="0.2">
      <c r="B39" s="17" t="s">
        <v>75</v>
      </c>
      <c r="C39" s="284" t="str">
        <f>INDEX('A - raw data'!$C$118:$C$147,MATCH(SMALL('A - raw data'!$E$118:$E$147,2),'A - raw data'!$E$118:$E$147,0),1)</f>
        <v>Stuart Smith</v>
      </c>
      <c r="D39" s="349" t="s">
        <v>7</v>
      </c>
      <c r="E39" s="291">
        <f>IF($D$39=E$37,'fancy pants code'!$B$79,0)</f>
        <v>0</v>
      </c>
      <c r="F39" s="291">
        <f>IF($D$39=F$37,'fancy pants code'!$B$79,0)</f>
        <v>0</v>
      </c>
      <c r="G39" s="291">
        <f>IF($D$39=G$37,'fancy pants code'!$B$79,0)</f>
        <v>0</v>
      </c>
      <c r="H39" s="291">
        <f>IF($D$39=H$37,'fancy pants code'!$B$79,0)</f>
        <v>0</v>
      </c>
      <c r="I39" s="291">
        <f>IF($D$39=I$37,'fancy pants code'!$B$79,0)</f>
        <v>3</v>
      </c>
    </row>
    <row r="40" spans="1:15" ht="13.5" thickBot="1" x14ac:dyDescent="0.25">
      <c r="B40" s="18" t="s">
        <v>76</v>
      </c>
      <c r="C40" s="285" t="str">
        <f>INDEX('A - raw data'!$C$118:$C$147,MATCH(SMALL('A - raw data'!$E$118:$E$147,3),'A - raw data'!$E$118:$E$147,0),1)</f>
        <v>Daniel Gafa</v>
      </c>
      <c r="D40" s="350" t="s">
        <v>223</v>
      </c>
      <c r="E40" s="291">
        <f>IF($D$40=E$37,'fancy pants code'!$B$80,0)</f>
        <v>0</v>
      </c>
      <c r="F40" s="291">
        <f>IF($D$40=F$37,'fancy pants code'!$B$80,0)</f>
        <v>0</v>
      </c>
      <c r="G40" s="291">
        <f>IF($D$40=G$37,'fancy pants code'!$B$80,0)</f>
        <v>1</v>
      </c>
      <c r="H40" s="291">
        <f>IF($D$40=H$37,'fancy pants code'!$B$80,0)</f>
        <v>0</v>
      </c>
      <c r="I40" s="291">
        <f>IF($D$40=I$37,'fancy pants code'!$B$80,0)</f>
        <v>0</v>
      </c>
      <c r="J40" s="54"/>
    </row>
    <row r="41" spans="1:15" ht="13.5" thickBot="1" x14ac:dyDescent="0.25">
      <c r="B41" s="10"/>
      <c r="C41" s="42"/>
      <c r="E41" s="274">
        <f>E38+E39+E40</f>
        <v>5</v>
      </c>
      <c r="F41" s="274">
        <f t="shared" ref="F41:I41" si="0">F38+F39+F40</f>
        <v>0</v>
      </c>
      <c r="G41" s="274">
        <f t="shared" si="0"/>
        <v>1</v>
      </c>
      <c r="H41" s="274">
        <f t="shared" si="0"/>
        <v>0</v>
      </c>
      <c r="I41" s="274">
        <f t="shared" si="0"/>
        <v>3</v>
      </c>
      <c r="J41" s="336">
        <f>SUM(E41:I41)</f>
        <v>9</v>
      </c>
      <c r="K41" s="337" t="s">
        <v>251</v>
      </c>
    </row>
    <row r="42" spans="1:15" ht="13.5" thickBot="1" x14ac:dyDescent="0.25">
      <c r="B42" s="1" t="s">
        <v>15</v>
      </c>
      <c r="C42" s="42"/>
      <c r="E42" s="41"/>
      <c r="F42" s="41"/>
      <c r="G42" s="41"/>
      <c r="H42" s="41"/>
      <c r="I42" s="41"/>
    </row>
    <row r="43" spans="1:15" x14ac:dyDescent="0.2">
      <c r="B43" s="16" t="s">
        <v>74</v>
      </c>
      <c r="C43" s="283" t="str">
        <f>INDEX('A - raw data'!$B$5:$B$34,MATCH(SMALL('A - raw data'!$E$5:$E$34,1),'A - raw data'!$E$5:$E$34,0),1)</f>
        <v>Cyrus Monk</v>
      </c>
      <c r="D43" s="257" t="s">
        <v>3</v>
      </c>
      <c r="E43" s="292">
        <f>IF($D$43=E$37,'fancy pants code'!$B$78,0)</f>
        <v>5</v>
      </c>
      <c r="F43" s="292">
        <f>IF($D$43=F$37,'fancy pants code'!$B$78,0)</f>
        <v>0</v>
      </c>
      <c r="G43" s="292">
        <f>IF($D$43=G$37,'fancy pants code'!$B$78,0)</f>
        <v>0</v>
      </c>
      <c r="H43" s="292">
        <f>IF($D$43=H$37,'fancy pants code'!$B$78,0)</f>
        <v>0</v>
      </c>
      <c r="I43" s="292">
        <f>IF($D$43=I$37,'fancy pants code'!$B$78,0)</f>
        <v>0</v>
      </c>
      <c r="J43" s="243">
        <v>1</v>
      </c>
      <c r="K43" s="243">
        <v>2</v>
      </c>
      <c r="L43" s="244"/>
    </row>
    <row r="44" spans="1:15" x14ac:dyDescent="0.2">
      <c r="B44" s="17" t="s">
        <v>75</v>
      </c>
      <c r="C44" s="284" t="str">
        <f>INDEX('A - raw data'!$B$5:$B$34,MATCH(SMALL('A - raw data'!$E$5:$E$34,2),'A - raw data'!$E$5:$E$34,0),1)</f>
        <v>Stuart Smith</v>
      </c>
      <c r="D44" s="258" t="s">
        <v>7</v>
      </c>
      <c r="E44" s="291">
        <f>IF($D$44=E$37,'fancy pants code'!$B$79,0)</f>
        <v>0</v>
      </c>
      <c r="F44" s="291">
        <f>IF($D$44=F$37,'fancy pants code'!$B$79,0)</f>
        <v>0</v>
      </c>
      <c r="G44" s="291">
        <f>IF($D$44=G$37,'fancy pants code'!$B$79,0)</f>
        <v>0</v>
      </c>
      <c r="H44" s="291">
        <f>IF($D$44=H$37,'fancy pants code'!$B$79,0)</f>
        <v>0</v>
      </c>
      <c r="I44" s="291">
        <f>IF($D$44=I$37,'fancy pants code'!$B$79,0)</f>
        <v>3</v>
      </c>
    </row>
    <row r="45" spans="1:15" ht="13.5" thickBot="1" x14ac:dyDescent="0.25">
      <c r="B45" s="18" t="s">
        <v>76</v>
      </c>
      <c r="C45" s="285" t="str">
        <f>INDEX('A - raw data'!$B$5:$B$34,MATCH(SMALL('A - raw data'!$E$5:$E$34,3),'A - raw data'!$E$5:$E$34,0),1)</f>
        <v>Brett Franklin</v>
      </c>
      <c r="D45" s="259" t="s">
        <v>7</v>
      </c>
      <c r="E45" s="291">
        <f>IF($D$45=E$37,'fancy pants code'!$B$80,0)</f>
        <v>0</v>
      </c>
      <c r="F45" s="291">
        <f>IF($D$45=F$37,'fancy pants code'!$B$80,0)</f>
        <v>0</v>
      </c>
      <c r="G45" s="291">
        <f>IF($D$45=G$37,'fancy pants code'!$B$80,0)</f>
        <v>0</v>
      </c>
      <c r="H45" s="291">
        <f>IF($D$45=H$37,'fancy pants code'!$B$80,0)</f>
        <v>0</v>
      </c>
      <c r="I45" s="291">
        <f>IF($D$45=I$37,'fancy pants code'!$B$80,0)</f>
        <v>1</v>
      </c>
    </row>
    <row r="46" spans="1:15" ht="13.5" thickBot="1" x14ac:dyDescent="0.25">
      <c r="B46" s="10"/>
      <c r="C46" s="294"/>
      <c r="D46" s="166"/>
      <c r="E46" s="274">
        <f>E43+E44+E45</f>
        <v>5</v>
      </c>
      <c r="F46" s="274">
        <f t="shared" ref="F46" si="1">F43+F44+F45</f>
        <v>0</v>
      </c>
      <c r="G46" s="274">
        <f t="shared" ref="G46" si="2">G43+G44+G45</f>
        <v>0</v>
      </c>
      <c r="H46" s="274">
        <f t="shared" ref="H46" si="3">H43+H44+H45</f>
        <v>0</v>
      </c>
      <c r="I46" s="276">
        <f t="shared" ref="I46" si="4">I43+I44+I45</f>
        <v>4</v>
      </c>
      <c r="J46" s="336">
        <f>SUM(E46:I46)</f>
        <v>9</v>
      </c>
      <c r="K46" s="337" t="s">
        <v>251</v>
      </c>
    </row>
    <row r="47" spans="1:15" ht="13.5" thickBot="1" x14ac:dyDescent="0.25">
      <c r="B47" s="1" t="s">
        <v>14</v>
      </c>
      <c r="C47" s="42"/>
      <c r="E47" s="41"/>
      <c r="F47" s="41"/>
      <c r="G47" s="41"/>
      <c r="H47" s="41"/>
      <c r="I47" s="41"/>
    </row>
    <row r="48" spans="1:15" x14ac:dyDescent="0.2">
      <c r="B48" s="16" t="s">
        <v>74</v>
      </c>
      <c r="C48" s="283" t="str">
        <f>INDEX('A - raw data'!$C$118:$C$147,MATCH(SMALL('A - raw data'!$J$118:$J$147,1),'A - raw data'!$J$118:$J$147,0),1)</f>
        <v>Cyrus Monk</v>
      </c>
      <c r="D48" s="257" t="s">
        <v>3</v>
      </c>
      <c r="E48" s="292">
        <f>IF($D$48=E$37,'fancy pants code'!$B$78,0)</f>
        <v>5</v>
      </c>
      <c r="F48" s="292">
        <f>IF($D$48=F$37,'fancy pants code'!$B$78,0)</f>
        <v>0</v>
      </c>
      <c r="G48" s="292">
        <f>IF($D$48=G$37,'fancy pants code'!$B$78,0)</f>
        <v>0</v>
      </c>
      <c r="H48" s="292">
        <f>IF($D$48=H$37,'fancy pants code'!$B$78,0)</f>
        <v>0</v>
      </c>
      <c r="I48" s="292">
        <f>IF($D$48=I$37,'fancy pants code'!$B$78,0)</f>
        <v>0</v>
      </c>
      <c r="J48" s="243">
        <v>1</v>
      </c>
      <c r="K48" s="243">
        <v>2</v>
      </c>
      <c r="L48" s="244"/>
    </row>
    <row r="49" spans="1:13" x14ac:dyDescent="0.2">
      <c r="B49" s="17" t="s">
        <v>75</v>
      </c>
      <c r="C49" s="284" t="str">
        <f>INDEX('A - raw data'!$C$118:$C$147,MATCH(SMALL('A - raw data'!$J$118:$J$147,2),'A - raw data'!$J$118:$J$147,0),1)</f>
        <v>Thomas Mcfarlane</v>
      </c>
      <c r="D49" s="258" t="s">
        <v>7</v>
      </c>
      <c r="E49" s="291">
        <f>IF($D$49=E$37,'fancy pants code'!$B$79,0)</f>
        <v>0</v>
      </c>
      <c r="F49" s="291">
        <f>IF($D$49=F$37,'fancy pants code'!$B$79,0)</f>
        <v>0</v>
      </c>
      <c r="G49" s="291">
        <f>IF($D$49=G$37,'fancy pants code'!$B$79,0)</f>
        <v>0</v>
      </c>
      <c r="H49" s="291">
        <f>IF($D$49=H$37,'fancy pants code'!$B$79,0)</f>
        <v>0</v>
      </c>
      <c r="I49" s="291">
        <f>IF($D$49=I$37,'fancy pants code'!$B$79,0)</f>
        <v>3</v>
      </c>
      <c r="M49" s="127"/>
    </row>
    <row r="50" spans="1:13" ht="13.5" thickBot="1" x14ac:dyDescent="0.25">
      <c r="B50" s="18" t="s">
        <v>76</v>
      </c>
      <c r="C50" s="285" t="str">
        <f>INDEX('A - raw data'!$C$118:$C$147,MATCH(SMALL('A - raw data'!$J$118:$J$147,3),'A - raw data'!$J$118:$J$147,0),1)</f>
        <v>Daniel Gafa</v>
      </c>
      <c r="D50" s="259" t="s">
        <v>223</v>
      </c>
      <c r="E50" s="291">
        <f>IF($D$50=E$37,'fancy pants code'!$B$80,0)</f>
        <v>0</v>
      </c>
      <c r="F50" s="291">
        <f>IF($D$50=F$37,'fancy pants code'!$B$80,0)</f>
        <v>0</v>
      </c>
      <c r="G50" s="291">
        <f>IF($D$50=G$37,'fancy pants code'!$B$80,0)</f>
        <v>1</v>
      </c>
      <c r="H50" s="291">
        <f>IF($D$50=H$37,'fancy pants code'!$B$80,0)</f>
        <v>0</v>
      </c>
      <c r="I50" s="291">
        <f>IF($D$50=I$37,'fancy pants code'!$B$80,0)</f>
        <v>0</v>
      </c>
      <c r="J50" s="336"/>
    </row>
    <row r="51" spans="1:13" ht="13.5" thickBot="1" x14ac:dyDescent="0.25">
      <c r="B51" s="10"/>
      <c r="C51" s="42"/>
      <c r="E51" s="274">
        <f>E48+E49+E50</f>
        <v>5</v>
      </c>
      <c r="F51" s="274">
        <f t="shared" ref="F51" si="5">F48+F49+F50</f>
        <v>0</v>
      </c>
      <c r="G51" s="274">
        <f>G48+G49+G50</f>
        <v>1</v>
      </c>
      <c r="H51" s="274">
        <f t="shared" ref="H51" si="6">H48+H49+H50</f>
        <v>0</v>
      </c>
      <c r="I51" s="276">
        <f>I48+I49+I50</f>
        <v>3</v>
      </c>
      <c r="J51" s="336">
        <f>SUM(E51:I51)</f>
        <v>9</v>
      </c>
      <c r="K51" s="337" t="s">
        <v>251</v>
      </c>
      <c r="M51" s="127"/>
    </row>
    <row r="52" spans="1:13" ht="13.5" thickBot="1" x14ac:dyDescent="0.25">
      <c r="B52" s="1" t="s">
        <v>16</v>
      </c>
      <c r="C52" s="42"/>
      <c r="E52" s="41"/>
      <c r="F52" s="41"/>
      <c r="G52" s="41"/>
      <c r="H52" s="41"/>
      <c r="I52" s="41"/>
    </row>
    <row r="53" spans="1:13" x14ac:dyDescent="0.2">
      <c r="B53" s="16" t="s">
        <v>74</v>
      </c>
      <c r="C53" s="283" t="str">
        <f>INDEX('A - raw data'!$C$118:$C$147,MATCH(SMALL('A - raw data'!$O$118:$O$147,1),'A - raw data'!$O$118:$O$147,0),1)</f>
        <v>Matt Parkinson</v>
      </c>
      <c r="D53" s="257" t="s">
        <v>3</v>
      </c>
      <c r="E53" s="292">
        <f>IF($D$53=E$37,'fancy pants code'!$B$78,0)</f>
        <v>5</v>
      </c>
      <c r="F53" s="292">
        <f>IF($D$53=F$37,'fancy pants code'!$B$78,0)</f>
        <v>0</v>
      </c>
      <c r="G53" s="292">
        <f>IF($D$53=G$37,'fancy pants code'!$B$78,0)</f>
        <v>0</v>
      </c>
      <c r="H53" s="292">
        <f>IF($D$53=H$37,'fancy pants code'!$B$78,0)</f>
        <v>0</v>
      </c>
      <c r="I53" s="292">
        <f>IF($D$53=I$37,'fancy pants code'!$B$78,0)</f>
        <v>0</v>
      </c>
      <c r="J53" s="243">
        <v>1</v>
      </c>
      <c r="K53" s="243">
        <v>2</v>
      </c>
      <c r="L53" s="244"/>
    </row>
    <row r="54" spans="1:13" x14ac:dyDescent="0.2">
      <c r="B54" s="17" t="s">
        <v>75</v>
      </c>
      <c r="C54" s="284" t="str">
        <f>INDEX('A - raw data'!$C$118:$C$147,MATCH(SMALL('A - raw data'!$O$118:$O$147,2),'A - raw data'!$O$118:$O$147,0),1)</f>
        <v>Harrison McLean</v>
      </c>
      <c r="D54" s="258" t="s">
        <v>7</v>
      </c>
      <c r="E54" s="291">
        <f>IF($D$54=E$37,'fancy pants code'!$B$79,0)</f>
        <v>0</v>
      </c>
      <c r="F54" s="291">
        <f>IF($D$54=F$37,'fancy pants code'!$B$79,0)</f>
        <v>0</v>
      </c>
      <c r="G54" s="291">
        <f>IF($D$54=G$37,'fancy pants code'!$B$79,0)</f>
        <v>0</v>
      </c>
      <c r="H54" s="291">
        <f>IF($D$54=H$37,'fancy pants code'!$B$79,0)</f>
        <v>0</v>
      </c>
      <c r="I54" s="291">
        <f>IF($D$54=I$37,'fancy pants code'!$B$79,0)</f>
        <v>3</v>
      </c>
    </row>
    <row r="55" spans="1:13" ht="13.5" thickBot="1" x14ac:dyDescent="0.25">
      <c r="B55" s="18" t="s">
        <v>76</v>
      </c>
      <c r="C55" s="285" t="str">
        <f>INDEX('A - raw data'!$C$118:$C$147,MATCH(SMALL('A - raw data'!$O$118:$O$147,3),'A - raw data'!$O$118:$O$147,0),1)</f>
        <v>Chris Joustra</v>
      </c>
      <c r="D55" s="259" t="s">
        <v>223</v>
      </c>
      <c r="E55" s="293">
        <f>IF($D$55=E$37,'fancy pants code'!$B$80,0)</f>
        <v>0</v>
      </c>
      <c r="F55" s="293">
        <f>IF($D$55=F$37,'fancy pants code'!$B$80,0)</f>
        <v>0</v>
      </c>
      <c r="G55" s="293">
        <f>IF($D$55=G$37,'fancy pants code'!$B$80,0)</f>
        <v>1</v>
      </c>
      <c r="H55" s="293">
        <f>IF($D$55=H$37,'fancy pants code'!$B$80,0)</f>
        <v>0</v>
      </c>
      <c r="I55" s="293">
        <f>IF($D$55=I$37,'fancy pants code'!$B$80,0)</f>
        <v>0</v>
      </c>
    </row>
    <row r="56" spans="1:13" x14ac:dyDescent="0.2">
      <c r="D56" s="10"/>
      <c r="E56" s="279">
        <f>E53+E54+E55</f>
        <v>5</v>
      </c>
      <c r="F56" s="280">
        <f t="shared" ref="F56:I56" si="7">SUM(F53:F55)</f>
        <v>0</v>
      </c>
      <c r="G56" s="280">
        <f t="shared" si="7"/>
        <v>1</v>
      </c>
      <c r="H56" s="280">
        <f>SUM(H53:H55)</f>
        <v>0</v>
      </c>
      <c r="I56" s="281">
        <f t="shared" si="7"/>
        <v>3</v>
      </c>
      <c r="J56" s="336">
        <f>SUM(E56:I56)</f>
        <v>9</v>
      </c>
      <c r="K56" s="337" t="s">
        <v>251</v>
      </c>
    </row>
    <row r="57" spans="1:13" x14ac:dyDescent="0.2">
      <c r="D57" s="24" t="s">
        <v>228</v>
      </c>
      <c r="E57" s="286">
        <f>E41+E51+E56+E46</f>
        <v>20</v>
      </c>
      <c r="F57" s="273">
        <f t="shared" ref="F57" si="8">F41+F51+F56+F46</f>
        <v>0</v>
      </c>
      <c r="G57" s="277">
        <f>G41+G51+G56+G46</f>
        <v>3</v>
      </c>
      <c r="H57" s="277">
        <f>H41+H51+H56+H46</f>
        <v>0</v>
      </c>
      <c r="I57" s="289">
        <f>I41+I51+I56+I46</f>
        <v>13</v>
      </c>
    </row>
    <row r="58" spans="1:13" ht="13.5" thickBot="1" x14ac:dyDescent="0.25">
      <c r="D58" s="24" t="s">
        <v>226</v>
      </c>
      <c r="E58" s="287">
        <f>E41+E51+E56</f>
        <v>15</v>
      </c>
      <c r="F58" s="282">
        <f t="shared" ref="F58" si="9">F41+F51+F56</f>
        <v>0</v>
      </c>
      <c r="G58" s="288">
        <f>G41+G51+G56</f>
        <v>3</v>
      </c>
      <c r="H58" s="288">
        <f>H41+H51+H56</f>
        <v>0</v>
      </c>
      <c r="I58" s="290">
        <f>I41+I51+I56</f>
        <v>9</v>
      </c>
    </row>
    <row r="59" spans="1:13" x14ac:dyDescent="0.2">
      <c r="E59" s="140"/>
    </row>
    <row r="60" spans="1:13" x14ac:dyDescent="0.2">
      <c r="B60" s="23" t="s">
        <v>344</v>
      </c>
    </row>
    <row r="61" spans="1:13" ht="13.5" thickBot="1" x14ac:dyDescent="0.25">
      <c r="B61" s="162" t="s">
        <v>73</v>
      </c>
      <c r="C61" s="161"/>
      <c r="D61" s="161"/>
      <c r="E61" s="161"/>
      <c r="F61" s="161"/>
      <c r="G61" s="161"/>
      <c r="J61" s="414" t="s">
        <v>342</v>
      </c>
    </row>
    <row r="62" spans="1:13" s="414" customFormat="1" ht="25.5" x14ac:dyDescent="0.2">
      <c r="A62" s="414" t="s">
        <v>17</v>
      </c>
      <c r="B62" s="415" t="s">
        <v>4</v>
      </c>
      <c r="C62" s="416" t="s">
        <v>0</v>
      </c>
      <c r="D62" s="416" t="s">
        <v>327</v>
      </c>
      <c r="E62" s="417" t="s">
        <v>328</v>
      </c>
      <c r="F62" s="418" t="s">
        <v>329</v>
      </c>
      <c r="G62" s="419" t="s">
        <v>330</v>
      </c>
      <c r="H62" s="425" t="s">
        <v>341</v>
      </c>
      <c r="I62" s="422" t="s">
        <v>331</v>
      </c>
      <c r="J62" s="33"/>
    </row>
    <row r="63" spans="1:13" x14ac:dyDescent="0.2">
      <c r="A63" s="23">
        <v>1</v>
      </c>
      <c r="B63" s="357">
        <f>'A - raw data'!A5</f>
        <v>1</v>
      </c>
      <c r="C63" s="410" t="str">
        <f>'A - raw data'!B5</f>
        <v>Cyrus Monk</v>
      </c>
      <c r="D63" s="411">
        <f>'A - raw data'!D118</f>
        <v>8.3090277777777777E-2</v>
      </c>
      <c r="E63" s="411">
        <f>'A - raw data'!F118</f>
        <v>1.1574074074074073E-4</v>
      </c>
      <c r="F63" s="411">
        <f>'A - raw data'!H41</f>
        <v>5.7870370370370366E-5</v>
      </c>
      <c r="G63" s="411">
        <f>'A - raw data'!H77</f>
        <v>1.1574074074074073E-4</v>
      </c>
      <c r="H63" s="420">
        <f t="shared" ref="H63:H92" si="10">D63-E63-F63-G63</f>
        <v>8.2800925925925931E-2</v>
      </c>
      <c r="I63" s="432">
        <f t="shared" ref="I63:I92" si="11">H63</f>
        <v>8.2800925925925931E-2</v>
      </c>
      <c r="J63" s="33">
        <f>'A - raw data'!D5</f>
        <v>8.2800925925925931E-2</v>
      </c>
    </row>
    <row r="64" spans="1:13" x14ac:dyDescent="0.2">
      <c r="A64" s="23">
        <v>2</v>
      </c>
      <c r="B64" s="357">
        <f>'A - raw data'!A6</f>
        <v>2</v>
      </c>
      <c r="C64" s="410" t="str">
        <f>'A - raw data'!B6</f>
        <v>Matt Parkinson</v>
      </c>
      <c r="D64" s="411">
        <f>'A - raw data'!D119</f>
        <v>8.5717592592592595E-2</v>
      </c>
      <c r="E64" s="411">
        <f>'A - raw data'!F119</f>
        <v>4.6296296296296294E-5</v>
      </c>
      <c r="F64" s="411">
        <f>'A - raw data'!H42</f>
        <v>0</v>
      </c>
      <c r="G64" s="411">
        <f>'A - raw data'!H78</f>
        <v>0</v>
      </c>
      <c r="H64" s="420">
        <f t="shared" si="10"/>
        <v>8.5671296296296301E-2</v>
      </c>
      <c r="I64" s="432">
        <f t="shared" si="11"/>
        <v>8.5671296296296301E-2</v>
      </c>
      <c r="J64" s="33">
        <f>'A - raw data'!D6</f>
        <v>8.5671296296296301E-2</v>
      </c>
    </row>
    <row r="65" spans="1:10" x14ac:dyDescent="0.2">
      <c r="A65" s="23">
        <v>3</v>
      </c>
      <c r="B65" s="357">
        <f>'A - raw data'!A7</f>
        <v>3</v>
      </c>
      <c r="C65" s="410" t="str">
        <f>'A - raw data'!B7</f>
        <v>Paul Yeatman</v>
      </c>
      <c r="D65" s="411">
        <f>'A - raw data'!D120</f>
        <v>9.3483796296296287E-2</v>
      </c>
      <c r="E65" s="411">
        <f>'A - raw data'!F120</f>
        <v>0</v>
      </c>
      <c r="F65" s="411">
        <f>'A - raw data'!H43</f>
        <v>0</v>
      </c>
      <c r="G65" s="411">
        <f>'A - raw data'!H79</f>
        <v>0</v>
      </c>
      <c r="H65" s="420">
        <f t="shared" si="10"/>
        <v>9.3483796296296287E-2</v>
      </c>
      <c r="I65" s="432">
        <f t="shared" si="11"/>
        <v>9.3483796296296287E-2</v>
      </c>
      <c r="J65" s="33">
        <f>'A - raw data'!D7</f>
        <v>9.3483796296296287E-2</v>
      </c>
    </row>
    <row r="66" spans="1:10" x14ac:dyDescent="0.2">
      <c r="A66" s="23">
        <v>4</v>
      </c>
      <c r="B66" s="357">
        <f>'A - raw data'!A8</f>
        <v>4</v>
      </c>
      <c r="C66" s="410" t="str">
        <f>'A - raw data'!B8</f>
        <v>Alan McCulloch</v>
      </c>
      <c r="D66" s="411">
        <f>'A - raw data'!D121</f>
        <v>8.5717592592592595E-2</v>
      </c>
      <c r="E66" s="411">
        <f>'A - raw data'!F121</f>
        <v>0</v>
      </c>
      <c r="F66" s="411">
        <f>'A - raw data'!H44</f>
        <v>0</v>
      </c>
      <c r="G66" s="411">
        <f>'A - raw data'!H80</f>
        <v>0</v>
      </c>
      <c r="H66" s="420">
        <f t="shared" si="10"/>
        <v>8.5717592592592595E-2</v>
      </c>
      <c r="I66" s="432">
        <f t="shared" si="11"/>
        <v>8.5717592592592595E-2</v>
      </c>
      <c r="J66" s="33">
        <f>'A - raw data'!D8</f>
        <v>8.5717592592592595E-2</v>
      </c>
    </row>
    <row r="67" spans="1:10" x14ac:dyDescent="0.2">
      <c r="A67" s="23">
        <v>5</v>
      </c>
      <c r="B67" s="357">
        <f>'A - raw data'!A9</f>
        <v>5</v>
      </c>
      <c r="C67" s="410" t="str">
        <f>'A - raw data'!B9</f>
        <v>Pete Welan</v>
      </c>
      <c r="D67" s="411">
        <f>'A - raw data'!D122</f>
        <v>9.3483796296296287E-2</v>
      </c>
      <c r="E67" s="411">
        <f>'A - raw data'!F122</f>
        <v>0</v>
      </c>
      <c r="F67" s="411">
        <f>'A - raw data'!H45</f>
        <v>0</v>
      </c>
      <c r="G67" s="411">
        <f>'A - raw data'!H81</f>
        <v>0</v>
      </c>
      <c r="H67" s="420">
        <f t="shared" si="10"/>
        <v>9.3483796296296287E-2</v>
      </c>
      <c r="I67" s="432">
        <f t="shared" si="11"/>
        <v>9.3483796296296287E-2</v>
      </c>
      <c r="J67" s="33">
        <f>'A - raw data'!D9</f>
        <v>9.3483796296296287E-2</v>
      </c>
    </row>
    <row r="68" spans="1:10" x14ac:dyDescent="0.2">
      <c r="A68" s="23">
        <v>6</v>
      </c>
      <c r="B68" s="357">
        <f>'A - raw data'!A10</f>
        <v>6</v>
      </c>
      <c r="C68" s="410" t="str">
        <f>'A - raw data'!B10</f>
        <v>Jayman Prestidge</v>
      </c>
      <c r="D68" s="411">
        <f>'A - raw data'!D123</f>
        <v>0.41724537037037041</v>
      </c>
      <c r="E68" s="411">
        <f>'A - raw data'!F123</f>
        <v>0</v>
      </c>
      <c r="F68" s="411">
        <f>'A - raw data'!H46</f>
        <v>0</v>
      </c>
      <c r="G68" s="411">
        <f>'A - raw data'!H82</f>
        <v>0</v>
      </c>
      <c r="H68" s="420">
        <f t="shared" si="10"/>
        <v>0.41724537037037041</v>
      </c>
      <c r="I68" s="432">
        <f t="shared" si="11"/>
        <v>0.41724537037037041</v>
      </c>
      <c r="J68" s="33">
        <f>'A - raw data'!D10</f>
        <v>0.41724537037037041</v>
      </c>
    </row>
    <row r="69" spans="1:10" x14ac:dyDescent="0.2">
      <c r="A69" s="23">
        <v>7</v>
      </c>
      <c r="B69" s="357">
        <f>'A - raw data'!A11</f>
        <v>7</v>
      </c>
      <c r="C69" s="410" t="str">
        <f>'A - raw data'!B11</f>
        <v>Robert Monk</v>
      </c>
      <c r="D69" s="411">
        <f>'A - raw data'!D124</f>
        <v>9.3483796296296287E-2</v>
      </c>
      <c r="E69" s="411">
        <f>'A - raw data'!F124</f>
        <v>0</v>
      </c>
      <c r="F69" s="411">
        <f>'A - raw data'!H47</f>
        <v>0</v>
      </c>
      <c r="G69" s="411">
        <f>'A - raw data'!H83</f>
        <v>0</v>
      </c>
      <c r="H69" s="420">
        <f t="shared" si="10"/>
        <v>9.3483796296296287E-2</v>
      </c>
      <c r="I69" s="432">
        <f t="shared" si="11"/>
        <v>9.3483796296296287E-2</v>
      </c>
      <c r="J69" s="33">
        <f>'A - raw data'!D11</f>
        <v>9.3483796296296287E-2</v>
      </c>
    </row>
    <row r="70" spans="1:10" x14ac:dyDescent="0.2">
      <c r="A70" s="23">
        <v>8</v>
      </c>
      <c r="B70" s="357">
        <f>'A - raw data'!A12</f>
        <v>8</v>
      </c>
      <c r="C70" s="410" t="str">
        <f>'A - raw data'!B12</f>
        <v>Jimmy Lalor</v>
      </c>
      <c r="D70" s="411">
        <f>'A - raw data'!D125</f>
        <v>9.4178240740740729E-2</v>
      </c>
      <c r="E70" s="411">
        <f>'A - raw data'!F125</f>
        <v>0</v>
      </c>
      <c r="F70" s="411">
        <f>'A - raw data'!H48</f>
        <v>0</v>
      </c>
      <c r="G70" s="411">
        <f>'A - raw data'!H84</f>
        <v>0</v>
      </c>
      <c r="H70" s="420">
        <f t="shared" si="10"/>
        <v>9.4178240740740729E-2</v>
      </c>
      <c r="I70" s="432">
        <f t="shared" si="11"/>
        <v>9.4178240740740729E-2</v>
      </c>
      <c r="J70" s="33">
        <f>'A - raw data'!D12</f>
        <v>9.4178240740740729E-2</v>
      </c>
    </row>
    <row r="71" spans="1:10" x14ac:dyDescent="0.2">
      <c r="A71" s="23">
        <v>9</v>
      </c>
      <c r="B71" s="357">
        <f>'A - raw data'!A13</f>
        <v>9</v>
      </c>
      <c r="C71" s="410" t="str">
        <f>'A - raw data'!B13</f>
        <v>Jason Laird</v>
      </c>
      <c r="D71" s="411">
        <f>'A - raw data'!D126</f>
        <v>8.5717592592592595E-2</v>
      </c>
      <c r="E71" s="411">
        <f>'A - raw data'!F126</f>
        <v>0</v>
      </c>
      <c r="F71" s="411">
        <f>'A - raw data'!H49</f>
        <v>0</v>
      </c>
      <c r="G71" s="411">
        <f>'A - raw data'!H85</f>
        <v>3.4722222222222222E-5</v>
      </c>
      <c r="H71" s="420">
        <f t="shared" si="10"/>
        <v>8.5682870370370368E-2</v>
      </c>
      <c r="I71" s="432">
        <f t="shared" si="11"/>
        <v>8.5682870370370368E-2</v>
      </c>
      <c r="J71" s="33">
        <f>'A - raw data'!D13</f>
        <v>8.5682870370370368E-2</v>
      </c>
    </row>
    <row r="72" spans="1:10" x14ac:dyDescent="0.2">
      <c r="A72" s="23">
        <v>10</v>
      </c>
      <c r="B72" s="357">
        <f>'A - raw data'!A14</f>
        <v>10</v>
      </c>
      <c r="C72" s="410" t="str">
        <f>'A - raw data'!B14</f>
        <v>Brett Kennedy</v>
      </c>
      <c r="D72" s="411">
        <f>'A - raw data'!D127</f>
        <v>9.3483796296296287E-2</v>
      </c>
      <c r="E72" s="411">
        <f>'A - raw data'!F127</f>
        <v>0</v>
      </c>
      <c r="F72" s="411">
        <f>'A - raw data'!H50</f>
        <v>0</v>
      </c>
      <c r="G72" s="411">
        <f>'A - raw data'!H86</f>
        <v>0</v>
      </c>
      <c r="H72" s="420">
        <f t="shared" si="10"/>
        <v>9.3483796296296287E-2</v>
      </c>
      <c r="I72" s="432">
        <f t="shared" si="11"/>
        <v>9.3483796296296287E-2</v>
      </c>
      <c r="J72" s="33">
        <f>'A - raw data'!D14</f>
        <v>9.3483796296296287E-2</v>
      </c>
    </row>
    <row r="73" spans="1:10" x14ac:dyDescent="0.2">
      <c r="A73" s="23">
        <v>11</v>
      </c>
      <c r="B73" s="357">
        <f>'A - raw data'!A15</f>
        <v>11</v>
      </c>
      <c r="C73" s="410" t="str">
        <f>'A - raw data'!B15</f>
        <v>Patrick Brett</v>
      </c>
      <c r="D73" s="411">
        <f>'A - raw data'!D128</f>
        <v>9.3483796296296287E-2</v>
      </c>
      <c r="E73" s="411">
        <f>'A - raw data'!F128</f>
        <v>0</v>
      </c>
      <c r="F73" s="411">
        <f>'A - raw data'!H51</f>
        <v>0</v>
      </c>
      <c r="G73" s="411">
        <f>'A - raw data'!H87</f>
        <v>0</v>
      </c>
      <c r="H73" s="420">
        <f t="shared" si="10"/>
        <v>9.3483796296296287E-2</v>
      </c>
      <c r="I73" s="432">
        <f t="shared" si="11"/>
        <v>9.3483796296296287E-2</v>
      </c>
      <c r="J73" s="33">
        <f>'A - raw data'!D15</f>
        <v>9.3483796296296287E-2</v>
      </c>
    </row>
    <row r="74" spans="1:10" x14ac:dyDescent="0.2">
      <c r="A74" s="23">
        <v>12</v>
      </c>
      <c r="B74" s="357">
        <f>'A - raw data'!A16</f>
        <v>12</v>
      </c>
      <c r="C74" s="410" t="str">
        <f>'A - raw data'!B16</f>
        <v>Daniel Gafa</v>
      </c>
      <c r="D74" s="411">
        <f>'A - raw data'!D129</f>
        <v>8.5717592592592595E-2</v>
      </c>
      <c r="E74" s="411">
        <f>'A - raw data'!F129</f>
        <v>6.9444444444444444E-5</v>
      </c>
      <c r="F74" s="411">
        <f>'A - raw data'!H52</f>
        <v>0</v>
      </c>
      <c r="G74" s="411">
        <f>'A - raw data'!H88</f>
        <v>0</v>
      </c>
      <c r="H74" s="420">
        <f t="shared" si="10"/>
        <v>8.5648148148148154E-2</v>
      </c>
      <c r="I74" s="432">
        <f t="shared" si="11"/>
        <v>8.5648148148148154E-2</v>
      </c>
      <c r="J74" s="33">
        <f>'A - raw data'!D16</f>
        <v>8.5648148148148154E-2</v>
      </c>
    </row>
    <row r="75" spans="1:10" x14ac:dyDescent="0.2">
      <c r="A75" s="23">
        <v>13</v>
      </c>
      <c r="B75" s="357">
        <f>'A - raw data'!A17</f>
        <v>13</v>
      </c>
      <c r="C75" s="410" t="str">
        <f>'A - raw data'!B17</f>
        <v>Paul Makepeace</v>
      </c>
      <c r="D75" s="411">
        <f>'A - raw data'!D130</f>
        <v>0.41724537037037041</v>
      </c>
      <c r="E75" s="411">
        <f>'A - raw data'!F130</f>
        <v>0</v>
      </c>
      <c r="F75" s="411">
        <f>'A - raw data'!H53</f>
        <v>0</v>
      </c>
      <c r="G75" s="411">
        <f>'A - raw data'!H89</f>
        <v>0</v>
      </c>
      <c r="H75" s="420">
        <f t="shared" si="10"/>
        <v>0.41724537037037041</v>
      </c>
      <c r="I75" s="432">
        <f t="shared" si="11"/>
        <v>0.41724537037037041</v>
      </c>
      <c r="J75" s="33">
        <f>'A - raw data'!D17</f>
        <v>0.41724537037037041</v>
      </c>
    </row>
    <row r="76" spans="1:10" x14ac:dyDescent="0.2">
      <c r="A76" s="23">
        <v>14</v>
      </c>
      <c r="B76" s="357">
        <f>'A - raw data'!A18</f>
        <v>14</v>
      </c>
      <c r="C76" s="410" t="str">
        <f>'A - raw data'!B18</f>
        <v>Chris Joustra</v>
      </c>
      <c r="D76" s="411">
        <f>'A - raw data'!D131</f>
        <v>8.5717592592592595E-2</v>
      </c>
      <c r="E76" s="411">
        <f>'A - raw data'!F131</f>
        <v>0</v>
      </c>
      <c r="F76" s="411">
        <f>'A - raw data'!H54</f>
        <v>0</v>
      </c>
      <c r="G76" s="411">
        <f>'A - raw data'!H90</f>
        <v>0</v>
      </c>
      <c r="H76" s="420">
        <f t="shared" si="10"/>
        <v>8.5717592592592595E-2</v>
      </c>
      <c r="I76" s="432">
        <f t="shared" si="11"/>
        <v>8.5717592592592595E-2</v>
      </c>
      <c r="J76" s="33">
        <f>'A - raw data'!D18</f>
        <v>8.5717592592592595E-2</v>
      </c>
    </row>
    <row r="77" spans="1:10" x14ac:dyDescent="0.2">
      <c r="A77" s="23">
        <v>15</v>
      </c>
      <c r="B77" s="357">
        <f>'A - raw data'!A19</f>
        <v>15</v>
      </c>
      <c r="C77" s="410" t="str">
        <f>'A - raw data'!B19</f>
        <v>Colin Aitken</v>
      </c>
      <c r="D77" s="411">
        <f>'A - raw data'!D132</f>
        <v>8.7210648148148148E-2</v>
      </c>
      <c r="E77" s="411">
        <f>'A - raw data'!F132</f>
        <v>0</v>
      </c>
      <c r="F77" s="411">
        <f>'A - raw data'!H55</f>
        <v>0</v>
      </c>
      <c r="G77" s="411">
        <f>'A - raw data'!H91</f>
        <v>0</v>
      </c>
      <c r="H77" s="420">
        <f t="shared" si="10"/>
        <v>8.7210648148148148E-2</v>
      </c>
      <c r="I77" s="432">
        <f t="shared" si="11"/>
        <v>8.7210648148148148E-2</v>
      </c>
      <c r="J77" s="33">
        <f>'A - raw data'!D19</f>
        <v>8.7210648148148148E-2</v>
      </c>
    </row>
    <row r="78" spans="1:10" x14ac:dyDescent="0.2">
      <c r="A78" s="23">
        <v>16</v>
      </c>
      <c r="B78" s="357">
        <f>'A - raw data'!A20</f>
        <v>16</v>
      </c>
      <c r="C78" s="410" t="str">
        <f>'A - raw data'!B20</f>
        <v>Justin Gravett</v>
      </c>
      <c r="D78" s="411">
        <f>'A - raw data'!D133</f>
        <v>8.7210648148148148E-2</v>
      </c>
      <c r="E78" s="411">
        <f>'A - raw data'!F133</f>
        <v>0</v>
      </c>
      <c r="F78" s="411">
        <f>'A - raw data'!H56</f>
        <v>0</v>
      </c>
      <c r="G78" s="411">
        <f>'A - raw data'!H92</f>
        <v>0</v>
      </c>
      <c r="H78" s="420">
        <f t="shared" si="10"/>
        <v>8.7210648148148148E-2</v>
      </c>
      <c r="I78" s="432">
        <f t="shared" si="11"/>
        <v>8.7210648148148148E-2</v>
      </c>
      <c r="J78" s="33">
        <f>'A - raw data'!D20</f>
        <v>8.7210648148148148E-2</v>
      </c>
    </row>
    <row r="79" spans="1:10" x14ac:dyDescent="0.2">
      <c r="A79" s="23">
        <v>17</v>
      </c>
      <c r="B79" s="357">
        <f>'A - raw data'!A21</f>
        <v>17</v>
      </c>
      <c r="C79" s="410" t="str">
        <f>'A - raw data'!B21</f>
        <v>Jim Timmer-Arends</v>
      </c>
      <c r="D79" s="411">
        <f>'A - raw data'!D134</f>
        <v>8.7210648148148148E-2</v>
      </c>
      <c r="E79" s="411">
        <f>'A - raw data'!F134</f>
        <v>0</v>
      </c>
      <c r="F79" s="411">
        <f>'A - raw data'!H57</f>
        <v>0</v>
      </c>
      <c r="G79" s="411">
        <f>'A - raw data'!H93</f>
        <v>0</v>
      </c>
      <c r="H79" s="420">
        <f t="shared" si="10"/>
        <v>8.7210648148148148E-2</v>
      </c>
      <c r="I79" s="432">
        <f t="shared" si="11"/>
        <v>8.7210648148148148E-2</v>
      </c>
      <c r="J79" s="33">
        <f>'A - raw data'!D21</f>
        <v>8.7210648148148148E-2</v>
      </c>
    </row>
    <row r="80" spans="1:10" x14ac:dyDescent="0.2">
      <c r="A80" s="23">
        <v>18</v>
      </c>
      <c r="B80" s="357">
        <f>'A - raw data'!A22</f>
        <v>18</v>
      </c>
      <c r="C80" s="410" t="str">
        <f>'A - raw data'!B22</f>
        <v>Chris Henne</v>
      </c>
      <c r="D80" s="411">
        <f>'A - raw data'!D135</f>
        <v>0.20891203703703706</v>
      </c>
      <c r="E80" s="411">
        <f>'A - raw data'!F135</f>
        <v>0</v>
      </c>
      <c r="F80" s="411">
        <f>'A - raw data'!H58</f>
        <v>0</v>
      </c>
      <c r="G80" s="411">
        <f>'A - raw data'!H94</f>
        <v>0</v>
      </c>
      <c r="H80" s="420">
        <f t="shared" si="10"/>
        <v>0.20891203703703706</v>
      </c>
      <c r="I80" s="432">
        <f t="shared" si="11"/>
        <v>0.20891203703703706</v>
      </c>
      <c r="J80" s="33">
        <f>'A - raw data'!D22</f>
        <v>0.20891203703703706</v>
      </c>
    </row>
    <row r="81" spans="1:11" x14ac:dyDescent="0.2">
      <c r="A81" s="23">
        <v>19</v>
      </c>
      <c r="B81" s="357">
        <f>'A - raw data'!A23</f>
        <v>19</v>
      </c>
      <c r="C81" s="410" t="str">
        <f>'A - raw data'!B23</f>
        <v>Brett Van Berkel</v>
      </c>
      <c r="D81" s="411">
        <f>'A - raw data'!D136</f>
        <v>9.3483796296296287E-2</v>
      </c>
      <c r="E81" s="411">
        <f>'A - raw data'!F136</f>
        <v>0</v>
      </c>
      <c r="F81" s="411">
        <f>'A - raw data'!H59</f>
        <v>0</v>
      </c>
      <c r="G81" s="411">
        <f>'A - raw data'!H95</f>
        <v>0</v>
      </c>
      <c r="H81" s="420">
        <f t="shared" si="10"/>
        <v>9.3483796296296287E-2</v>
      </c>
      <c r="I81" s="432">
        <f t="shared" si="11"/>
        <v>9.3483796296296287E-2</v>
      </c>
      <c r="J81" s="33">
        <f>'A - raw data'!D23</f>
        <v>9.3483796296296287E-2</v>
      </c>
    </row>
    <row r="82" spans="1:11" x14ac:dyDescent="0.2">
      <c r="A82" s="23">
        <v>20</v>
      </c>
      <c r="B82" s="357">
        <f>'A - raw data'!A24</f>
        <v>20</v>
      </c>
      <c r="C82" s="410" t="str">
        <f>'A - raw data'!B24</f>
        <v>Matt Larkin</v>
      </c>
      <c r="D82" s="411">
        <f>'A - raw data'!D137</f>
        <v>9.5567129629629641E-2</v>
      </c>
      <c r="E82" s="411">
        <f>'A - raw data'!F137</f>
        <v>0</v>
      </c>
      <c r="F82" s="411">
        <f>'A - raw data'!H60</f>
        <v>0</v>
      </c>
      <c r="G82" s="411">
        <f>'A - raw data'!H96</f>
        <v>0</v>
      </c>
      <c r="H82" s="420">
        <f t="shared" si="10"/>
        <v>9.5567129629629641E-2</v>
      </c>
      <c r="I82" s="432">
        <f t="shared" si="11"/>
        <v>9.5567129629629641E-2</v>
      </c>
      <c r="J82" s="33">
        <f>'A - raw data'!D24</f>
        <v>9.5567129629629641E-2</v>
      </c>
    </row>
    <row r="83" spans="1:11" x14ac:dyDescent="0.2">
      <c r="A83" s="23">
        <v>21</v>
      </c>
      <c r="B83" s="357">
        <f>'A - raw data'!A25</f>
        <v>21</v>
      </c>
      <c r="C83" s="410" t="str">
        <f>'A - raw data'!B25</f>
        <v>Brett Franklin</v>
      </c>
      <c r="D83" s="411">
        <f>'A - raw data'!D138</f>
        <v>8.5717592592592595E-2</v>
      </c>
      <c r="E83" s="411">
        <f>'A - raw data'!F138</f>
        <v>0</v>
      </c>
      <c r="F83" s="411">
        <f>'A - raw data'!H61</f>
        <v>3.4722222222222222E-5</v>
      </c>
      <c r="G83" s="411">
        <f>'A - raw data'!H97</f>
        <v>0</v>
      </c>
      <c r="H83" s="420">
        <f t="shared" si="10"/>
        <v>8.5682870370370368E-2</v>
      </c>
      <c r="I83" s="432">
        <f t="shared" si="11"/>
        <v>8.5682870370370368E-2</v>
      </c>
      <c r="J83" s="33">
        <f>'A - raw data'!D25</f>
        <v>8.5682870370370368E-2</v>
      </c>
    </row>
    <row r="84" spans="1:11" x14ac:dyDescent="0.2">
      <c r="A84" s="23">
        <v>22</v>
      </c>
      <c r="B84" s="357">
        <f>'A - raw data'!A26</f>
        <v>22</v>
      </c>
      <c r="C84" s="410" t="str">
        <f>'A - raw data'!B26</f>
        <v>Thomas Mcfarlane</v>
      </c>
      <c r="D84" s="411">
        <f>'A - raw data'!D139</f>
        <v>8.6168981481481485E-2</v>
      </c>
      <c r="E84" s="411">
        <f>'A - raw data'!F139</f>
        <v>0</v>
      </c>
      <c r="F84" s="411">
        <f>'A - raw data'!H62</f>
        <v>0</v>
      </c>
      <c r="G84" s="411">
        <f>'A - raw data'!H98</f>
        <v>0</v>
      </c>
      <c r="H84" s="420">
        <f t="shared" si="10"/>
        <v>8.6168981481481485E-2</v>
      </c>
      <c r="I84" s="432">
        <f t="shared" si="11"/>
        <v>8.6168981481481485E-2</v>
      </c>
      <c r="J84" s="33">
        <f>'A - raw data'!D26</f>
        <v>8.6168981481481485E-2</v>
      </c>
    </row>
    <row r="85" spans="1:11" x14ac:dyDescent="0.2">
      <c r="A85" s="23">
        <v>23</v>
      </c>
      <c r="B85" s="357">
        <f>'A - raw data'!A27</f>
        <v>23</v>
      </c>
      <c r="C85" s="410" t="str">
        <f>'A - raw data'!B27</f>
        <v>Clem Fries</v>
      </c>
      <c r="D85" s="411">
        <f>'A - raw data'!D140</f>
        <v>9.3483796296296287E-2</v>
      </c>
      <c r="E85" s="411">
        <f>'A - raw data'!F140</f>
        <v>0</v>
      </c>
      <c r="F85" s="411">
        <f>'A - raw data'!H63</f>
        <v>0</v>
      </c>
      <c r="G85" s="411">
        <f>'A - raw data'!H99</f>
        <v>0</v>
      </c>
      <c r="H85" s="420">
        <f t="shared" si="10"/>
        <v>9.3483796296296287E-2</v>
      </c>
      <c r="I85" s="432">
        <f t="shared" si="11"/>
        <v>9.3483796296296287E-2</v>
      </c>
      <c r="J85" s="33">
        <f>'A - raw data'!D27</f>
        <v>9.3483796296296287E-2</v>
      </c>
    </row>
    <row r="86" spans="1:11" x14ac:dyDescent="0.2">
      <c r="A86" s="23">
        <v>24</v>
      </c>
      <c r="B86" s="357">
        <f>'A - raw data'!A28</f>
        <v>24</v>
      </c>
      <c r="C86" s="410" t="str">
        <f>'A - raw data'!B28</f>
        <v>Stuart Smith</v>
      </c>
      <c r="D86" s="411">
        <f>'A - raw data'!D141</f>
        <v>8.3738425925925938E-2</v>
      </c>
      <c r="E86" s="411">
        <f>'A - raw data'!F141</f>
        <v>9.2592592592592588E-5</v>
      </c>
      <c r="F86" s="411">
        <f>'A - raw data'!H64</f>
        <v>4.6296296296296294E-5</v>
      </c>
      <c r="G86" s="411">
        <f>'A - raw data'!H100</f>
        <v>9.2592592592592588E-5</v>
      </c>
      <c r="H86" s="420">
        <f t="shared" si="10"/>
        <v>8.3506944444444467E-2</v>
      </c>
      <c r="I86" s="432">
        <f t="shared" si="11"/>
        <v>8.3506944444444467E-2</v>
      </c>
      <c r="J86" s="33">
        <f>'A - raw data'!D28</f>
        <v>8.3506944444444467E-2</v>
      </c>
    </row>
    <row r="87" spans="1:11" x14ac:dyDescent="0.2">
      <c r="A87" s="23">
        <v>25</v>
      </c>
      <c r="B87" s="357">
        <f>'A - raw data'!A29</f>
        <v>25</v>
      </c>
      <c r="C87" s="410" t="str">
        <f>'A - raw data'!B29</f>
        <v>Will Lumby</v>
      </c>
      <c r="D87" s="411">
        <f>'A - raw data'!D142</f>
        <v>8.7210648148148148E-2</v>
      </c>
      <c r="E87" s="411">
        <f>'A - raw data'!F142</f>
        <v>0</v>
      </c>
      <c r="F87" s="411">
        <f>'A - raw data'!H65</f>
        <v>0</v>
      </c>
      <c r="G87" s="411">
        <f>'A - raw data'!H101</f>
        <v>0</v>
      </c>
      <c r="H87" s="420">
        <f t="shared" si="10"/>
        <v>8.7210648148148148E-2</v>
      </c>
      <c r="I87" s="432">
        <f t="shared" si="11"/>
        <v>8.7210648148148148E-2</v>
      </c>
      <c r="J87" s="33">
        <f>'A - raw data'!D29</f>
        <v>8.7210648148148148E-2</v>
      </c>
    </row>
    <row r="88" spans="1:11" x14ac:dyDescent="0.2">
      <c r="A88" s="23">
        <v>26</v>
      </c>
      <c r="B88" s="357">
        <f>'A - raw data'!A30</f>
        <v>26</v>
      </c>
      <c r="C88" s="410" t="str">
        <f>'A - raw data'!B30</f>
        <v>Austin Timmins</v>
      </c>
      <c r="D88" s="411">
        <f>'A - raw data'!D143</f>
        <v>8.5717592592592595E-2</v>
      </c>
      <c r="E88" s="411">
        <f>'A - raw data'!F143</f>
        <v>2.3148148148148147E-5</v>
      </c>
      <c r="F88" s="411">
        <f>'A - raw data'!H66</f>
        <v>0</v>
      </c>
      <c r="G88" s="411">
        <f>'A - raw data'!H102</f>
        <v>0</v>
      </c>
      <c r="H88" s="420">
        <f t="shared" si="10"/>
        <v>8.5694444444444448E-2</v>
      </c>
      <c r="I88" s="432">
        <f t="shared" si="11"/>
        <v>8.5694444444444448E-2</v>
      </c>
      <c r="J88" s="33">
        <f>'A - raw data'!D30</f>
        <v>8.5694444444444448E-2</v>
      </c>
    </row>
    <row r="89" spans="1:11" x14ac:dyDescent="0.2">
      <c r="A89" s="23">
        <v>27</v>
      </c>
      <c r="B89" s="357">
        <f>'A - raw data'!A31</f>
        <v>27</v>
      </c>
      <c r="C89" s="410" t="str">
        <f>'A - raw data'!B31</f>
        <v>Harrison McLean</v>
      </c>
      <c r="D89" s="411">
        <f>'A - raw data'!D144</f>
        <v>8.5902777777777772E-2</v>
      </c>
      <c r="E89" s="411">
        <f>'A - raw data'!F144</f>
        <v>0</v>
      </c>
      <c r="F89" s="411">
        <f>'A - raw data'!H67</f>
        <v>0</v>
      </c>
      <c r="G89" s="411">
        <f>'A - raw data'!H103</f>
        <v>3.4722222222222222E-5</v>
      </c>
      <c r="H89" s="420">
        <f t="shared" si="10"/>
        <v>8.5868055555555545E-2</v>
      </c>
      <c r="I89" s="432">
        <f t="shared" si="11"/>
        <v>8.5868055555555545E-2</v>
      </c>
      <c r="J89" s="33">
        <f>'A - raw data'!D31</f>
        <v>8.5868055555555545E-2</v>
      </c>
    </row>
    <row r="90" spans="1:11" x14ac:dyDescent="0.2">
      <c r="A90" s="23">
        <v>28</v>
      </c>
      <c r="B90" s="357">
        <f>'A - raw data'!A32</f>
        <v>28</v>
      </c>
      <c r="C90" s="410" t="str">
        <f>'A - raw data'!B32</f>
        <v>Chris Rowe</v>
      </c>
      <c r="D90" s="411">
        <f>'A - raw data'!D145</f>
        <v>9.3483796296296287E-2</v>
      </c>
      <c r="E90" s="411">
        <f>'A - raw data'!F145</f>
        <v>0</v>
      </c>
      <c r="F90" s="411">
        <f>'A - raw data'!H68</f>
        <v>0</v>
      </c>
      <c r="G90" s="411">
        <f>'A - raw data'!H104</f>
        <v>0</v>
      </c>
      <c r="H90" s="420">
        <f t="shared" si="10"/>
        <v>9.3483796296296287E-2</v>
      </c>
      <c r="I90" s="432">
        <f t="shared" si="11"/>
        <v>9.3483796296296287E-2</v>
      </c>
      <c r="J90" s="33">
        <f>'A - raw data'!D32</f>
        <v>9.3483796296296287E-2</v>
      </c>
    </row>
    <row r="91" spans="1:11" x14ac:dyDescent="0.2">
      <c r="A91" s="23">
        <v>29</v>
      </c>
      <c r="B91" s="357">
        <f>'A - raw data'!A33</f>
        <v>29</v>
      </c>
      <c r="C91" s="410" t="str">
        <f>'A - raw data'!B33</f>
        <v>Simon Whitford</v>
      </c>
      <c r="D91" s="411">
        <f>'A - raw data'!D146</f>
        <v>9.2939814814814822E-2</v>
      </c>
      <c r="E91" s="411">
        <f>'A - raw data'!F146</f>
        <v>0</v>
      </c>
      <c r="F91" s="411">
        <f>'A - raw data'!H69</f>
        <v>0</v>
      </c>
      <c r="G91" s="411">
        <f>'A - raw data'!H105</f>
        <v>0</v>
      </c>
      <c r="H91" s="420">
        <f t="shared" si="10"/>
        <v>9.2939814814814822E-2</v>
      </c>
      <c r="I91" s="432">
        <f t="shared" si="11"/>
        <v>9.2939814814814822E-2</v>
      </c>
      <c r="J91" s="33">
        <f>'A - raw data'!D33</f>
        <v>9.2939814814814822E-2</v>
      </c>
    </row>
    <row r="92" spans="1:11" ht="13.5" thickBot="1" x14ac:dyDescent="0.25">
      <c r="A92" s="23">
        <v>30</v>
      </c>
      <c r="B92" s="361">
        <f>'A - raw data'!A34</f>
        <v>30</v>
      </c>
      <c r="C92" s="412" t="str">
        <f>'A - raw data'!B34</f>
        <v>Kristy Glover</v>
      </c>
      <c r="D92" s="413">
        <f>'A - raw data'!D147</f>
        <v>9.2939814814814822E-2</v>
      </c>
      <c r="E92" s="413">
        <f>'A - raw data'!F147</f>
        <v>0</v>
      </c>
      <c r="F92" s="413">
        <f>'A - raw data'!H70</f>
        <v>0</v>
      </c>
      <c r="G92" s="413">
        <f>'A - raw data'!H106</f>
        <v>0</v>
      </c>
      <c r="H92" s="421">
        <f t="shared" si="10"/>
        <v>9.2939814814814822E-2</v>
      </c>
      <c r="I92" s="432">
        <f t="shared" si="11"/>
        <v>9.2939814814814822E-2</v>
      </c>
      <c r="J92" s="33">
        <f>'A - raw data'!D34</f>
        <v>9.2939814814814822E-2</v>
      </c>
    </row>
    <row r="93" spans="1:11" ht="13.5" thickBot="1" x14ac:dyDescent="0.25"/>
    <row r="94" spans="1:11" ht="25.5" x14ac:dyDescent="0.2">
      <c r="A94" s="414" t="s">
        <v>17</v>
      </c>
      <c r="B94" s="415" t="s">
        <v>4</v>
      </c>
      <c r="C94" s="416" t="s">
        <v>0</v>
      </c>
      <c r="D94" s="416" t="s">
        <v>332</v>
      </c>
      <c r="E94" s="417" t="s">
        <v>328</v>
      </c>
      <c r="F94" s="418" t="s">
        <v>333</v>
      </c>
      <c r="G94" s="419" t="s">
        <v>334</v>
      </c>
      <c r="H94" s="425" t="s">
        <v>341</v>
      </c>
      <c r="I94" s="422" t="s">
        <v>335</v>
      </c>
      <c r="J94" s="33"/>
      <c r="K94" s="414"/>
    </row>
    <row r="95" spans="1:11" x14ac:dyDescent="0.2">
      <c r="A95" s="23">
        <v>1</v>
      </c>
      <c r="B95" s="357">
        <f>'A - raw data'!A5</f>
        <v>1</v>
      </c>
      <c r="C95" s="410" t="str">
        <f>'A - raw data'!B5</f>
        <v>Cyrus Monk</v>
      </c>
      <c r="D95" s="411">
        <f>'A - raw data'!I118</f>
        <v>9.2303240740740741E-2</v>
      </c>
      <c r="E95" s="411">
        <f>'A - raw data'!K118</f>
        <v>1.1574074074074073E-4</v>
      </c>
      <c r="F95" s="411">
        <f>'A - raw data'!N41</f>
        <v>1.5046296296296295E-4</v>
      </c>
      <c r="G95" s="411">
        <f>'A - raw data'!N77</f>
        <v>1.6203703703703703E-4</v>
      </c>
      <c r="H95" s="420">
        <f t="shared" ref="H95:H124" si="12">D95-E95-F95-G95</f>
        <v>9.1874999999999998E-2</v>
      </c>
      <c r="I95" s="423">
        <f t="shared" ref="I95:I124" si="13">I63+H95</f>
        <v>0.17467592592592593</v>
      </c>
      <c r="J95" s="33">
        <f>'A - raw data'!D5+'A - raw data'!F5</f>
        <v>0.17467592592592593</v>
      </c>
    </row>
    <row r="96" spans="1:11" x14ac:dyDescent="0.2">
      <c r="A96" s="23">
        <v>2</v>
      </c>
      <c r="B96" s="357">
        <f>'A - raw data'!A6</f>
        <v>2</v>
      </c>
      <c r="C96" s="410" t="str">
        <f>'A - raw data'!B6</f>
        <v>Matt Parkinson</v>
      </c>
      <c r="D96" s="411">
        <f>'A - raw data'!I119</f>
        <v>9.67824074074074E-2</v>
      </c>
      <c r="E96" s="411">
        <f>'A - raw data'!K119</f>
        <v>0</v>
      </c>
      <c r="F96" s="411">
        <f>'A - raw data'!N42</f>
        <v>0</v>
      </c>
      <c r="G96" s="411">
        <f>'A - raw data'!N78</f>
        <v>0</v>
      </c>
      <c r="H96" s="420">
        <f t="shared" si="12"/>
        <v>9.67824074074074E-2</v>
      </c>
      <c r="I96" s="423">
        <f t="shared" si="13"/>
        <v>0.1824537037037037</v>
      </c>
      <c r="J96" s="33">
        <f>'A - raw data'!D6+'A - raw data'!F6</f>
        <v>0.1824537037037037</v>
      </c>
    </row>
    <row r="97" spans="1:10" x14ac:dyDescent="0.2">
      <c r="A97" s="23">
        <v>3</v>
      </c>
      <c r="B97" s="357">
        <f>'A - raw data'!A7</f>
        <v>3</v>
      </c>
      <c r="C97" s="410" t="str">
        <f>'A - raw data'!B7</f>
        <v>Paul Yeatman</v>
      </c>
      <c r="D97" s="411">
        <f>'A - raw data'!I120</f>
        <v>9.6539351851851848E-2</v>
      </c>
      <c r="E97" s="411">
        <f>'A - raw data'!K120</f>
        <v>0</v>
      </c>
      <c r="F97" s="411">
        <f>'A - raw data'!N43</f>
        <v>0</v>
      </c>
      <c r="G97" s="411">
        <f>'A - raw data'!N79</f>
        <v>0</v>
      </c>
      <c r="H97" s="420">
        <f t="shared" si="12"/>
        <v>9.6539351851851848E-2</v>
      </c>
      <c r="I97" s="423">
        <f t="shared" si="13"/>
        <v>0.19002314814814814</v>
      </c>
      <c r="J97" s="33">
        <f>'A - raw data'!D7+'A - raw data'!F7</f>
        <v>0.19002314814814814</v>
      </c>
    </row>
    <row r="98" spans="1:10" x14ac:dyDescent="0.2">
      <c r="A98" s="23">
        <v>4</v>
      </c>
      <c r="B98" s="357">
        <f>'A - raw data'!A8</f>
        <v>4</v>
      </c>
      <c r="C98" s="410" t="str">
        <f>'A - raw data'!B8</f>
        <v>Alan McCulloch</v>
      </c>
      <c r="D98" s="411">
        <f>'A - raw data'!I121</f>
        <v>9.67824074074074E-2</v>
      </c>
      <c r="E98" s="411">
        <f>'A - raw data'!K121</f>
        <v>0</v>
      </c>
      <c r="F98" s="411">
        <f>'A - raw data'!N44</f>
        <v>0</v>
      </c>
      <c r="G98" s="411">
        <f>'A - raw data'!N80</f>
        <v>0</v>
      </c>
      <c r="H98" s="420">
        <f t="shared" si="12"/>
        <v>9.67824074074074E-2</v>
      </c>
      <c r="I98" s="423">
        <f t="shared" si="13"/>
        <v>0.1825</v>
      </c>
      <c r="J98" s="33">
        <f>'A - raw data'!D8+'A - raw data'!F8</f>
        <v>0.1825</v>
      </c>
    </row>
    <row r="99" spans="1:10" x14ac:dyDescent="0.2">
      <c r="A99" s="23">
        <v>5</v>
      </c>
      <c r="B99" s="357">
        <f>'A - raw data'!A9</f>
        <v>5</v>
      </c>
      <c r="C99" s="410" t="str">
        <f>'A - raw data'!B9</f>
        <v>Pete Welan</v>
      </c>
      <c r="D99" s="411">
        <f>'A - raw data'!I122</f>
        <v>0.10381944444444445</v>
      </c>
      <c r="E99" s="411">
        <f>'A - raw data'!K122</f>
        <v>0</v>
      </c>
      <c r="F99" s="411">
        <f>'A - raw data'!N45</f>
        <v>0</v>
      </c>
      <c r="G99" s="411">
        <f>'A - raw data'!N81</f>
        <v>0</v>
      </c>
      <c r="H99" s="420">
        <f t="shared" si="12"/>
        <v>0.10381944444444445</v>
      </c>
      <c r="I99" s="423">
        <f t="shared" si="13"/>
        <v>0.19730324074074074</v>
      </c>
      <c r="J99" s="33">
        <f>'A - raw data'!D9+'A - raw data'!F9</f>
        <v>0.19730324074074074</v>
      </c>
    </row>
    <row r="100" spans="1:10" x14ac:dyDescent="0.2">
      <c r="A100" s="23">
        <v>6</v>
      </c>
      <c r="B100" s="357">
        <f>'A - raw data'!A10</f>
        <v>6</v>
      </c>
      <c r="C100" s="410" t="str">
        <f>'A - raw data'!B10</f>
        <v>Jayman Prestidge</v>
      </c>
      <c r="D100" s="411">
        <f>'A - raw data'!I123</f>
        <v>0.41724537037037041</v>
      </c>
      <c r="E100" s="411">
        <f>'A - raw data'!K123</f>
        <v>0</v>
      </c>
      <c r="F100" s="411">
        <f>'A - raw data'!N46</f>
        <v>0</v>
      </c>
      <c r="G100" s="411">
        <f>'A - raw data'!N82</f>
        <v>0</v>
      </c>
      <c r="H100" s="420">
        <f t="shared" si="12"/>
        <v>0.41724537037037041</v>
      </c>
      <c r="I100" s="423">
        <f t="shared" si="13"/>
        <v>0.83449074074074081</v>
      </c>
      <c r="J100" s="33">
        <f>'A - raw data'!D10+'A - raw data'!F10</f>
        <v>0.83449074074074081</v>
      </c>
    </row>
    <row r="101" spans="1:10" x14ac:dyDescent="0.2">
      <c r="A101" s="23">
        <v>7</v>
      </c>
      <c r="B101" s="357">
        <f>'A - raw data'!A11</f>
        <v>7</v>
      </c>
      <c r="C101" s="410" t="str">
        <f>'A - raw data'!B11</f>
        <v>Robert Monk</v>
      </c>
      <c r="D101" s="411">
        <f>'A - raw data'!I124</f>
        <v>9.7777777777777783E-2</v>
      </c>
      <c r="E101" s="411">
        <f>'A - raw data'!K124</f>
        <v>0</v>
      </c>
      <c r="F101" s="411">
        <f>'A - raw data'!N47</f>
        <v>0</v>
      </c>
      <c r="G101" s="411">
        <f>'A - raw data'!N83</f>
        <v>0</v>
      </c>
      <c r="H101" s="420">
        <f t="shared" si="12"/>
        <v>9.7777777777777783E-2</v>
      </c>
      <c r="I101" s="423">
        <f t="shared" si="13"/>
        <v>0.19126157407407407</v>
      </c>
      <c r="J101" s="33">
        <f>'A - raw data'!D11+'A - raw data'!F11</f>
        <v>0.19126157407407407</v>
      </c>
    </row>
    <row r="102" spans="1:10" x14ac:dyDescent="0.2">
      <c r="A102" s="23">
        <v>8</v>
      </c>
      <c r="B102" s="357">
        <f>'A - raw data'!A12</f>
        <v>8</v>
      </c>
      <c r="C102" s="410" t="str">
        <f>'A - raw data'!B12</f>
        <v>Jimmy Lalor</v>
      </c>
      <c r="D102" s="411">
        <f>'A - raw data'!I125</f>
        <v>0.10310185185185185</v>
      </c>
      <c r="E102" s="411">
        <f>'A - raw data'!K125</f>
        <v>0</v>
      </c>
      <c r="F102" s="411">
        <f>'A - raw data'!N48</f>
        <v>0</v>
      </c>
      <c r="G102" s="411">
        <f>'A - raw data'!N84</f>
        <v>0</v>
      </c>
      <c r="H102" s="420">
        <f t="shared" si="12"/>
        <v>0.10310185185185185</v>
      </c>
      <c r="I102" s="423">
        <f t="shared" si="13"/>
        <v>0.19728009259259258</v>
      </c>
      <c r="J102" s="33">
        <f>'A - raw data'!D12+'A - raw data'!F12</f>
        <v>0.19728009259259258</v>
      </c>
    </row>
    <row r="103" spans="1:10" x14ac:dyDescent="0.2">
      <c r="A103" s="23">
        <v>9</v>
      </c>
      <c r="B103" s="357">
        <f>'A - raw data'!A13</f>
        <v>9</v>
      </c>
      <c r="C103" s="410" t="str">
        <f>'A - raw data'!B13</f>
        <v>Jason Laird</v>
      </c>
      <c r="D103" s="411">
        <f>'A - raw data'!I126</f>
        <v>9.3796296296296308E-2</v>
      </c>
      <c r="E103" s="411">
        <f>'A - raw data'!K126</f>
        <v>0</v>
      </c>
      <c r="F103" s="411">
        <f>'A - raw data'!N49</f>
        <v>0</v>
      </c>
      <c r="G103" s="411">
        <f>'A - raw data'!N85</f>
        <v>0</v>
      </c>
      <c r="H103" s="420">
        <f t="shared" si="12"/>
        <v>9.3796296296296308E-2</v>
      </c>
      <c r="I103" s="423">
        <f t="shared" si="13"/>
        <v>0.17947916666666669</v>
      </c>
      <c r="J103" s="33">
        <f>'A - raw data'!D13+'A - raw data'!F13</f>
        <v>0.17947916666666669</v>
      </c>
    </row>
    <row r="104" spans="1:10" x14ac:dyDescent="0.2">
      <c r="A104" s="23">
        <v>10</v>
      </c>
      <c r="B104" s="357">
        <f>'A - raw data'!A14</f>
        <v>10</v>
      </c>
      <c r="C104" s="410" t="str">
        <f>'A - raw data'!B14</f>
        <v>Brett Kennedy</v>
      </c>
      <c r="D104" s="411">
        <f>'A - raw data'!I127</f>
        <v>9.6724537037037039E-2</v>
      </c>
      <c r="E104" s="411">
        <f>'A - raw data'!K127</f>
        <v>0</v>
      </c>
      <c r="F104" s="411">
        <f>'A - raw data'!N50</f>
        <v>4.6296296296296294E-5</v>
      </c>
      <c r="G104" s="411">
        <f>'A - raw data'!N86</f>
        <v>4.6296296296296294E-5</v>
      </c>
      <c r="H104" s="420">
        <f t="shared" si="12"/>
        <v>9.6631944444444451E-2</v>
      </c>
      <c r="I104" s="423">
        <f t="shared" si="13"/>
        <v>0.19011574074074072</v>
      </c>
      <c r="J104" s="33">
        <f>'A - raw data'!D14+'A - raw data'!F14</f>
        <v>0.19011574074074072</v>
      </c>
    </row>
    <row r="105" spans="1:10" x14ac:dyDescent="0.2">
      <c r="A105" s="23">
        <v>11</v>
      </c>
      <c r="B105" s="357">
        <f>'A - raw data'!A15</f>
        <v>11</v>
      </c>
      <c r="C105" s="410" t="str">
        <f>'A - raw data'!B15</f>
        <v>Patrick Brett</v>
      </c>
      <c r="D105" s="411">
        <f>'A - raw data'!I128</f>
        <v>0.20891203703703706</v>
      </c>
      <c r="E105" s="411">
        <f>'A - raw data'!K128</f>
        <v>0</v>
      </c>
      <c r="F105" s="411">
        <f>'A - raw data'!N51</f>
        <v>0</v>
      </c>
      <c r="G105" s="411">
        <f>'A - raw data'!N87</f>
        <v>0</v>
      </c>
      <c r="H105" s="420">
        <f t="shared" si="12"/>
        <v>0.20891203703703706</v>
      </c>
      <c r="I105" s="423">
        <f t="shared" si="13"/>
        <v>0.30239583333333336</v>
      </c>
      <c r="J105" s="33">
        <f>'A - raw data'!D15+'A - raw data'!F15</f>
        <v>0.30239583333333336</v>
      </c>
    </row>
    <row r="106" spans="1:10" x14ac:dyDescent="0.2">
      <c r="A106" s="23">
        <v>12</v>
      </c>
      <c r="B106" s="357">
        <f>'A - raw data'!A16</f>
        <v>12</v>
      </c>
      <c r="C106" s="410" t="str">
        <f>'A - raw data'!B16</f>
        <v>Daniel Gafa</v>
      </c>
      <c r="D106" s="411">
        <f>'A - raw data'!I129</f>
        <v>9.3680555555555559E-2</v>
      </c>
      <c r="E106" s="411">
        <f>'A - raw data'!K129</f>
        <v>6.9444444444444444E-5</v>
      </c>
      <c r="F106" s="411">
        <f>'A - raw data'!N52</f>
        <v>0</v>
      </c>
      <c r="G106" s="411">
        <f>'A - raw data'!N88</f>
        <v>0</v>
      </c>
      <c r="H106" s="420">
        <f t="shared" si="12"/>
        <v>9.3611111111111117E-2</v>
      </c>
      <c r="I106" s="423">
        <f t="shared" si="13"/>
        <v>0.17925925925925928</v>
      </c>
      <c r="J106" s="33">
        <f>'A - raw data'!D16+'A - raw data'!F16</f>
        <v>0.17925925925925928</v>
      </c>
    </row>
    <row r="107" spans="1:10" x14ac:dyDescent="0.2">
      <c r="A107" s="23">
        <v>13</v>
      </c>
      <c r="B107" s="357">
        <f>'A - raw data'!A17</f>
        <v>13</v>
      </c>
      <c r="C107" s="410" t="str">
        <f>'A - raw data'!B17</f>
        <v>Paul Makepeace</v>
      </c>
      <c r="D107" s="411">
        <f>'A - raw data'!I130</f>
        <v>0.41724537037037041</v>
      </c>
      <c r="E107" s="411">
        <f>'A - raw data'!K130</f>
        <v>0</v>
      </c>
      <c r="F107" s="411">
        <f>'A - raw data'!N53</f>
        <v>0</v>
      </c>
      <c r="G107" s="411">
        <f>'A - raw data'!N89</f>
        <v>0</v>
      </c>
      <c r="H107" s="420">
        <f t="shared" si="12"/>
        <v>0.41724537037037041</v>
      </c>
      <c r="I107" s="423">
        <f t="shared" si="13"/>
        <v>0.83449074074074081</v>
      </c>
      <c r="J107" s="33">
        <f>'A - raw data'!D17+'A - raw data'!F17</f>
        <v>0.83449074074074081</v>
      </c>
    </row>
    <row r="108" spans="1:10" x14ac:dyDescent="0.2">
      <c r="A108" s="23">
        <v>14</v>
      </c>
      <c r="B108" s="357">
        <f>'A - raw data'!A18</f>
        <v>14</v>
      </c>
      <c r="C108" s="410" t="str">
        <f>'A - raw data'!B18</f>
        <v>Chris Joustra</v>
      </c>
      <c r="D108" s="411">
        <f>'A - raw data'!I131</f>
        <v>9.3761574074074081E-2</v>
      </c>
      <c r="E108" s="411">
        <f>'A - raw data'!K131</f>
        <v>0</v>
      </c>
      <c r="F108" s="411">
        <f>'A - raw data'!N54</f>
        <v>0</v>
      </c>
      <c r="G108" s="411">
        <f>'A - raw data'!N90</f>
        <v>0</v>
      </c>
      <c r="H108" s="420">
        <f t="shared" si="12"/>
        <v>9.3761574074074081E-2</v>
      </c>
      <c r="I108" s="423">
        <f t="shared" si="13"/>
        <v>0.17947916666666669</v>
      </c>
      <c r="J108" s="33">
        <f>'A - raw data'!D18+'A - raw data'!F18</f>
        <v>0.17947916666666669</v>
      </c>
    </row>
    <row r="109" spans="1:10" x14ac:dyDescent="0.2">
      <c r="A109" s="23">
        <v>15</v>
      </c>
      <c r="B109" s="357">
        <f>'A - raw data'!A19</f>
        <v>15</v>
      </c>
      <c r="C109" s="410" t="str">
        <f>'A - raw data'!B19</f>
        <v>Colin Aitken</v>
      </c>
      <c r="D109" s="411">
        <f>'A - raw data'!I132</f>
        <v>9.67824074074074E-2</v>
      </c>
      <c r="E109" s="411">
        <f>'A - raw data'!K132</f>
        <v>0</v>
      </c>
      <c r="F109" s="411">
        <f>'A - raw data'!N55</f>
        <v>0</v>
      </c>
      <c r="G109" s="411">
        <f>'A - raw data'!N91</f>
        <v>0</v>
      </c>
      <c r="H109" s="420">
        <f t="shared" si="12"/>
        <v>9.67824074074074E-2</v>
      </c>
      <c r="I109" s="423">
        <f t="shared" si="13"/>
        <v>0.18399305555555556</v>
      </c>
      <c r="J109" s="33">
        <f>'A - raw data'!D19+'A - raw data'!F19</f>
        <v>0.18399305555555556</v>
      </c>
    </row>
    <row r="110" spans="1:10" x14ac:dyDescent="0.2">
      <c r="A110" s="23">
        <v>16</v>
      </c>
      <c r="B110" s="357">
        <f>'A - raw data'!A20</f>
        <v>16</v>
      </c>
      <c r="C110" s="410" t="str">
        <f>'A - raw data'!B20</f>
        <v>Justin Gravett</v>
      </c>
      <c r="D110" s="411">
        <f>'A - raw data'!I133</f>
        <v>9.6608796296296304E-2</v>
      </c>
      <c r="E110" s="411">
        <f>'A - raw data'!K133</f>
        <v>0</v>
      </c>
      <c r="F110" s="411">
        <f>'A - raw data'!N56</f>
        <v>0</v>
      </c>
      <c r="G110" s="411">
        <f>'A - raw data'!N92</f>
        <v>0</v>
      </c>
      <c r="H110" s="420">
        <f t="shared" si="12"/>
        <v>9.6608796296296304E-2</v>
      </c>
      <c r="I110" s="423">
        <f t="shared" si="13"/>
        <v>0.18381944444444445</v>
      </c>
      <c r="J110" s="33">
        <f>'A - raw data'!D20+'A - raw data'!F20</f>
        <v>0.18381944444444445</v>
      </c>
    </row>
    <row r="111" spans="1:10" x14ac:dyDescent="0.2">
      <c r="A111" s="23">
        <v>17</v>
      </c>
      <c r="B111" s="357">
        <f>'A - raw data'!A21</f>
        <v>17</v>
      </c>
      <c r="C111" s="410" t="str">
        <f>'A - raw data'!B21</f>
        <v>Jim Timmer-Arends</v>
      </c>
      <c r="D111" s="411">
        <f>'A - raw data'!I134</f>
        <v>9.67824074074074E-2</v>
      </c>
      <c r="E111" s="411">
        <f>'A - raw data'!K134</f>
        <v>0</v>
      </c>
      <c r="F111" s="411">
        <f>'A - raw data'!N57</f>
        <v>0</v>
      </c>
      <c r="G111" s="411">
        <f>'A - raw data'!N93</f>
        <v>0</v>
      </c>
      <c r="H111" s="420">
        <f t="shared" si="12"/>
        <v>9.67824074074074E-2</v>
      </c>
      <c r="I111" s="423">
        <f t="shared" si="13"/>
        <v>0.18399305555555556</v>
      </c>
      <c r="J111" s="33">
        <f>'A - raw data'!D21+'A - raw data'!F21</f>
        <v>0.18399305555555556</v>
      </c>
    </row>
    <row r="112" spans="1:10" x14ac:dyDescent="0.2">
      <c r="A112" s="23">
        <v>18</v>
      </c>
      <c r="B112" s="357">
        <f>'A - raw data'!A22</f>
        <v>18</v>
      </c>
      <c r="C112" s="410" t="str">
        <f>'A - raw data'!B22</f>
        <v>Chris Henne</v>
      </c>
      <c r="D112" s="411">
        <f>'A - raw data'!I135</f>
        <v>0.20891203703703706</v>
      </c>
      <c r="E112" s="411">
        <f>'A - raw data'!K135</f>
        <v>0</v>
      </c>
      <c r="F112" s="411">
        <f>'A - raw data'!N58</f>
        <v>0</v>
      </c>
      <c r="G112" s="411">
        <f>'A - raw data'!N94</f>
        <v>0</v>
      </c>
      <c r="H112" s="420">
        <f t="shared" si="12"/>
        <v>0.20891203703703706</v>
      </c>
      <c r="I112" s="423">
        <f t="shared" si="13"/>
        <v>0.41782407407407413</v>
      </c>
      <c r="J112" s="33">
        <f>'A - raw data'!D22+'A - raw data'!F22</f>
        <v>0.41782407407407413</v>
      </c>
    </row>
    <row r="113" spans="1:11" x14ac:dyDescent="0.2">
      <c r="A113" s="23">
        <v>19</v>
      </c>
      <c r="B113" s="357">
        <f>'A - raw data'!A23</f>
        <v>19</v>
      </c>
      <c r="C113" s="410" t="str">
        <f>'A - raw data'!B23</f>
        <v>Brett Van Berkel</v>
      </c>
      <c r="D113" s="411">
        <f>'A - raw data'!I136</f>
        <v>9.7777777777777783E-2</v>
      </c>
      <c r="E113" s="411">
        <f>'A - raw data'!K136</f>
        <v>0</v>
      </c>
      <c r="F113" s="411">
        <f>'A - raw data'!N59</f>
        <v>0</v>
      </c>
      <c r="G113" s="411">
        <f>'A - raw data'!N95</f>
        <v>0</v>
      </c>
      <c r="H113" s="420">
        <f t="shared" si="12"/>
        <v>9.7777777777777783E-2</v>
      </c>
      <c r="I113" s="423">
        <f t="shared" si="13"/>
        <v>0.19126157407407407</v>
      </c>
      <c r="J113" s="33">
        <f>'A - raw data'!D23+'A - raw data'!F23</f>
        <v>0.19126157407407407</v>
      </c>
    </row>
    <row r="114" spans="1:11" x14ac:dyDescent="0.2">
      <c r="A114" s="23">
        <v>20</v>
      </c>
      <c r="B114" s="357">
        <f>'A - raw data'!A24</f>
        <v>20</v>
      </c>
      <c r="C114" s="410" t="str">
        <f>'A - raw data'!B24</f>
        <v>Matt Larkin</v>
      </c>
      <c r="D114" s="411">
        <f>'A - raw data'!I137</f>
        <v>0.1044675925925926</v>
      </c>
      <c r="E114" s="411">
        <f>'A - raw data'!K137</f>
        <v>0</v>
      </c>
      <c r="F114" s="411">
        <f>'A - raw data'!N60</f>
        <v>0</v>
      </c>
      <c r="G114" s="411">
        <f>'A - raw data'!N96</f>
        <v>0</v>
      </c>
      <c r="H114" s="420">
        <f t="shared" si="12"/>
        <v>0.1044675925925926</v>
      </c>
      <c r="I114" s="423">
        <f t="shared" si="13"/>
        <v>0.20003472222222224</v>
      </c>
      <c r="J114" s="33">
        <f>'A - raw data'!D24+'A - raw data'!F24</f>
        <v>0.20003472222222224</v>
      </c>
    </row>
    <row r="115" spans="1:11" x14ac:dyDescent="0.2">
      <c r="A115" s="23">
        <v>21</v>
      </c>
      <c r="B115" s="357">
        <f>'A - raw data'!A25</f>
        <v>21</v>
      </c>
      <c r="C115" s="410" t="str">
        <f>'A - raw data'!B25</f>
        <v>Brett Franklin</v>
      </c>
      <c r="D115" s="411">
        <f>'A - raw data'!I138</f>
        <v>9.3715277777777772E-2</v>
      </c>
      <c r="E115" s="411">
        <f>'A - raw data'!K138</f>
        <v>4.6296296296296294E-5</v>
      </c>
      <c r="F115" s="411">
        <f>'A - raw data'!N61</f>
        <v>3.4722222222222222E-5</v>
      </c>
      <c r="G115" s="411">
        <f>'A - raw data'!N97</f>
        <v>3.4722222222222222E-5</v>
      </c>
      <c r="H115" s="420">
        <f t="shared" si="12"/>
        <v>9.3599537037037023E-2</v>
      </c>
      <c r="I115" s="423">
        <f t="shared" si="13"/>
        <v>0.17928240740740739</v>
      </c>
      <c r="J115" s="33">
        <f>'A - raw data'!D25+'A - raw data'!F25</f>
        <v>0.17928240740740739</v>
      </c>
    </row>
    <row r="116" spans="1:11" x14ac:dyDescent="0.2">
      <c r="A116" s="23">
        <v>22</v>
      </c>
      <c r="B116" s="357">
        <f>'A - raw data'!A26</f>
        <v>22</v>
      </c>
      <c r="C116" s="410" t="str">
        <f>'A - raw data'!B26</f>
        <v>Thomas Mcfarlane</v>
      </c>
      <c r="D116" s="411">
        <f>'A - raw data'!I139</f>
        <v>9.3680555555555559E-2</v>
      </c>
      <c r="E116" s="411">
        <f>'A - raw data'!K139</f>
        <v>9.2592592592592588E-5</v>
      </c>
      <c r="F116" s="411">
        <f>'A - raw data'!N62</f>
        <v>0</v>
      </c>
      <c r="G116" s="411">
        <f>'A - raw data'!N98</f>
        <v>0</v>
      </c>
      <c r="H116" s="420">
        <f t="shared" si="12"/>
        <v>9.358796296296297E-2</v>
      </c>
      <c r="I116" s="423">
        <f t="shared" si="13"/>
        <v>0.17975694444444446</v>
      </c>
      <c r="J116" s="33">
        <f>'A - raw data'!D26+'A - raw data'!F26</f>
        <v>0.17975694444444446</v>
      </c>
    </row>
    <row r="117" spans="1:11" x14ac:dyDescent="0.2">
      <c r="A117" s="23">
        <v>23</v>
      </c>
      <c r="B117" s="357">
        <f>'A - raw data'!A27</f>
        <v>23</v>
      </c>
      <c r="C117" s="410" t="str">
        <f>'A - raw data'!B27</f>
        <v>Clem Fries</v>
      </c>
      <c r="D117" s="411">
        <f>'A - raw data'!I140</f>
        <v>9.6747685185185187E-2</v>
      </c>
      <c r="E117" s="411">
        <f>'A - raw data'!K140</f>
        <v>0</v>
      </c>
      <c r="F117" s="411">
        <f>'A - raw data'!N63</f>
        <v>0</v>
      </c>
      <c r="G117" s="411">
        <f>'A - raw data'!N99</f>
        <v>0</v>
      </c>
      <c r="H117" s="420">
        <f t="shared" si="12"/>
        <v>9.6747685185185187E-2</v>
      </c>
      <c r="I117" s="423">
        <f t="shared" si="13"/>
        <v>0.19023148148148147</v>
      </c>
      <c r="J117" s="33">
        <f>'A - raw data'!D27+'A - raw data'!F27</f>
        <v>0.19023148148148147</v>
      </c>
    </row>
    <row r="118" spans="1:11" x14ac:dyDescent="0.2">
      <c r="A118" s="23">
        <v>24</v>
      </c>
      <c r="B118" s="357">
        <f>'A - raw data'!A28</f>
        <v>24</v>
      </c>
      <c r="C118" s="410" t="str">
        <f>'A - raw data'!B28</f>
        <v>Stuart Smith</v>
      </c>
      <c r="D118" s="411">
        <f>'A - raw data'!I141</f>
        <v>9.375E-2</v>
      </c>
      <c r="E118" s="411">
        <f>'A - raw data'!K141</f>
        <v>2.3148148148148147E-5</v>
      </c>
      <c r="F118" s="411">
        <f>'A - raw data'!N64</f>
        <v>3.4722222222222222E-5</v>
      </c>
      <c r="G118" s="411">
        <f>'A - raw data'!N100</f>
        <v>0</v>
      </c>
      <c r="H118" s="420">
        <f t="shared" si="12"/>
        <v>9.3692129629629625E-2</v>
      </c>
      <c r="I118" s="423">
        <f t="shared" si="13"/>
        <v>0.17719907407407409</v>
      </c>
      <c r="J118" s="33">
        <f>'A - raw data'!D28+'A - raw data'!F28</f>
        <v>0.17719907407407409</v>
      </c>
    </row>
    <row r="119" spans="1:11" x14ac:dyDescent="0.2">
      <c r="A119" s="23">
        <v>25</v>
      </c>
      <c r="B119" s="357">
        <f>'A - raw data'!A29</f>
        <v>25</v>
      </c>
      <c r="C119" s="410" t="str">
        <f>'A - raw data'!B29</f>
        <v>Will Lumby</v>
      </c>
      <c r="D119" s="411">
        <f>'A - raw data'!I142</f>
        <v>9.3761574074074081E-2</v>
      </c>
      <c r="E119" s="411">
        <f>'A - raw data'!K142</f>
        <v>0</v>
      </c>
      <c r="F119" s="411">
        <f>'A - raw data'!N65</f>
        <v>0</v>
      </c>
      <c r="G119" s="411">
        <f>'A - raw data'!N101</f>
        <v>0</v>
      </c>
      <c r="H119" s="420">
        <f t="shared" si="12"/>
        <v>9.3761574074074081E-2</v>
      </c>
      <c r="I119" s="423">
        <f t="shared" si="13"/>
        <v>0.18097222222222223</v>
      </c>
      <c r="J119" s="33">
        <f>'A - raw data'!D29+'A - raw data'!F29</f>
        <v>0.18097222222222223</v>
      </c>
    </row>
    <row r="120" spans="1:11" x14ac:dyDescent="0.2">
      <c r="A120" s="23">
        <v>26</v>
      </c>
      <c r="B120" s="357">
        <f>'A - raw data'!A30</f>
        <v>26</v>
      </c>
      <c r="C120" s="410" t="str">
        <f>'A - raw data'!B30</f>
        <v>Austin Timmins</v>
      </c>
      <c r="D120" s="411">
        <f>'A - raw data'!I143</f>
        <v>0.10613425925925928</v>
      </c>
      <c r="E120" s="411">
        <f>'A - raw data'!K143</f>
        <v>0</v>
      </c>
      <c r="F120" s="411">
        <f>'A - raw data'!N66</f>
        <v>0</v>
      </c>
      <c r="G120" s="411">
        <f>'A - raw data'!N102</f>
        <v>0</v>
      </c>
      <c r="H120" s="420">
        <f t="shared" si="12"/>
        <v>0.10613425925925928</v>
      </c>
      <c r="I120" s="423">
        <f t="shared" si="13"/>
        <v>0.19182870370370372</v>
      </c>
      <c r="J120" s="33">
        <f>'A - raw data'!D30+'A - raw data'!F30</f>
        <v>0.19182870370370372</v>
      </c>
    </row>
    <row r="121" spans="1:11" x14ac:dyDescent="0.2">
      <c r="A121" s="23">
        <v>27</v>
      </c>
      <c r="B121" s="357">
        <f>'A - raw data'!A31</f>
        <v>27</v>
      </c>
      <c r="C121" s="410" t="str">
        <f>'A - raw data'!B31</f>
        <v>Harrison McLean</v>
      </c>
      <c r="D121" s="411">
        <f>'A - raw data'!I144</f>
        <v>9.3796296296296308E-2</v>
      </c>
      <c r="E121" s="411">
        <f>'A - raw data'!K144</f>
        <v>0</v>
      </c>
      <c r="F121" s="411">
        <f>'A - raw data'!N67</f>
        <v>0</v>
      </c>
      <c r="G121" s="411">
        <f>'A - raw data'!N103</f>
        <v>1.0416666666666666E-4</v>
      </c>
      <c r="H121" s="420">
        <f t="shared" si="12"/>
        <v>9.3692129629629639E-2</v>
      </c>
      <c r="I121" s="423">
        <f t="shared" si="13"/>
        <v>0.17956018518518518</v>
      </c>
      <c r="J121" s="33">
        <f>'A - raw data'!D31+'A - raw data'!F31</f>
        <v>0.17956018518518518</v>
      </c>
    </row>
    <row r="122" spans="1:11" x14ac:dyDescent="0.2">
      <c r="A122" s="23">
        <v>28</v>
      </c>
      <c r="B122" s="357">
        <f>'A - raw data'!A32</f>
        <v>28</v>
      </c>
      <c r="C122" s="410" t="str">
        <f>'A - raw data'!B32</f>
        <v>Chris Rowe</v>
      </c>
      <c r="D122" s="411">
        <f>'A - raw data'!I145</f>
        <v>9.6805555555555547E-2</v>
      </c>
      <c r="E122" s="411">
        <f>'A - raw data'!K145</f>
        <v>0</v>
      </c>
      <c r="F122" s="411">
        <f>'A - raw data'!N68</f>
        <v>0</v>
      </c>
      <c r="G122" s="411">
        <f>'A - raw data'!N104</f>
        <v>0</v>
      </c>
      <c r="H122" s="420">
        <f t="shared" si="12"/>
        <v>9.6805555555555547E-2</v>
      </c>
      <c r="I122" s="423">
        <f t="shared" si="13"/>
        <v>0.19028935185185183</v>
      </c>
      <c r="J122" s="33">
        <f>'A - raw data'!D32+'A - raw data'!F32</f>
        <v>0.19028935185185183</v>
      </c>
    </row>
    <row r="123" spans="1:11" x14ac:dyDescent="0.2">
      <c r="A123" s="23">
        <v>29</v>
      </c>
      <c r="B123" s="357">
        <f>'A - raw data'!A33</f>
        <v>29</v>
      </c>
      <c r="C123" s="410" t="str">
        <f>'A - raw data'!B33</f>
        <v>Simon Whitford</v>
      </c>
      <c r="D123" s="411">
        <f>'A - raw data'!I146</f>
        <v>9.3761574074074081E-2</v>
      </c>
      <c r="E123" s="411">
        <f>'A - raw data'!K146</f>
        <v>0</v>
      </c>
      <c r="F123" s="411">
        <f>'A - raw data'!N69</f>
        <v>1.5046296296296295E-4</v>
      </c>
      <c r="G123" s="411">
        <f>'A - raw data'!N105</f>
        <v>2.0833333333333332E-4</v>
      </c>
      <c r="H123" s="420">
        <f t="shared" si="12"/>
        <v>9.3402777777777779E-2</v>
      </c>
      <c r="I123" s="423">
        <f t="shared" si="13"/>
        <v>0.18634259259259262</v>
      </c>
      <c r="J123" s="33">
        <f>'A - raw data'!D33+'A - raw data'!F33</f>
        <v>0.18634259259259262</v>
      </c>
    </row>
    <row r="124" spans="1:11" ht="13.5" thickBot="1" x14ac:dyDescent="0.25">
      <c r="A124" s="23">
        <v>30</v>
      </c>
      <c r="B124" s="361">
        <f>'A - raw data'!A34</f>
        <v>30</v>
      </c>
      <c r="C124" s="412" t="str">
        <f>'A - raw data'!B34</f>
        <v>Kristy Glover</v>
      </c>
      <c r="D124" s="413">
        <f>'A - raw data'!I147</f>
        <v>9.67824074074074E-2</v>
      </c>
      <c r="E124" s="413">
        <f>'A - raw data'!K147</f>
        <v>0</v>
      </c>
      <c r="F124" s="413">
        <f>'A - raw data'!N70</f>
        <v>0</v>
      </c>
      <c r="G124" s="413">
        <f>'A - raw data'!N106</f>
        <v>0</v>
      </c>
      <c r="H124" s="420">
        <f t="shared" si="12"/>
        <v>9.67824074074074E-2</v>
      </c>
      <c r="I124" s="423">
        <f t="shared" si="13"/>
        <v>0.18972222222222224</v>
      </c>
      <c r="J124" s="33">
        <f>'A - raw data'!D34+'A - raw data'!F34</f>
        <v>0.18972222222222224</v>
      </c>
    </row>
    <row r="125" spans="1:11" ht="13.5" thickBot="1" x14ac:dyDescent="0.25">
      <c r="J125" s="33"/>
    </row>
    <row r="126" spans="1:11" x14ac:dyDescent="0.2">
      <c r="A126" s="414" t="s">
        <v>17</v>
      </c>
      <c r="B126" s="415" t="s">
        <v>4</v>
      </c>
      <c r="C126" s="416" t="s">
        <v>0</v>
      </c>
      <c r="D126" s="429" t="s">
        <v>79</v>
      </c>
      <c r="E126" s="426"/>
      <c r="F126" s="425"/>
      <c r="G126" s="425"/>
      <c r="H126" s="425"/>
      <c r="I126" s="422" t="s">
        <v>340</v>
      </c>
      <c r="J126" s="33"/>
      <c r="K126" s="414"/>
    </row>
    <row r="127" spans="1:11" x14ac:dyDescent="0.2">
      <c r="A127" s="23">
        <v>1</v>
      </c>
      <c r="B127" s="357">
        <f>'A - raw data'!A5</f>
        <v>1</v>
      </c>
      <c r="C127" s="410" t="str">
        <f>'A - raw data'!B5</f>
        <v>Cyrus Monk</v>
      </c>
      <c r="D127" s="430">
        <f>'ITT Start Order &amp; Calcs'!G128</f>
        <v>8.6805555555555143E-3</v>
      </c>
      <c r="E127" s="427"/>
      <c r="F127" s="420"/>
      <c r="G127" s="420"/>
      <c r="H127" s="420"/>
      <c r="I127" s="423">
        <f t="shared" ref="I127:I156" si="14">H63+H95+D127</f>
        <v>0.18335648148148145</v>
      </c>
      <c r="J127" s="33">
        <f>'A - raw data'!D5+'A - raw data'!E5+'A - raw data'!F5</f>
        <v>0.18335648148148143</v>
      </c>
    </row>
    <row r="128" spans="1:11" x14ac:dyDescent="0.2">
      <c r="A128" s="23">
        <v>2</v>
      </c>
      <c r="B128" s="357">
        <f>'A - raw data'!A6</f>
        <v>2</v>
      </c>
      <c r="C128" s="410" t="str">
        <f>'A - raw data'!B6</f>
        <v>Matt Parkinson</v>
      </c>
      <c r="D128" s="430">
        <f>'ITT Start Order &amp; Calcs'!G127</f>
        <v>9.7685185185185514E-3</v>
      </c>
      <c r="E128" s="427"/>
      <c r="F128" s="420"/>
      <c r="G128" s="420"/>
      <c r="H128" s="420"/>
      <c r="I128" s="423">
        <f t="shared" si="14"/>
        <v>0.19222222222222224</v>
      </c>
      <c r="J128" s="33">
        <f>'A - raw data'!D6+'A - raw data'!E6+'A - raw data'!F6</f>
        <v>0.19222222222222224</v>
      </c>
    </row>
    <row r="129" spans="1:10" x14ac:dyDescent="0.2">
      <c r="A129" s="23">
        <v>3</v>
      </c>
      <c r="B129" s="357">
        <f>'A - raw data'!A7</f>
        <v>3</v>
      </c>
      <c r="C129" s="410" t="str">
        <f>'A - raw data'!B7</f>
        <v>Paul Yeatman</v>
      </c>
      <c r="D129" s="430">
        <f>'ITT Start Order &amp; Calcs'!G126</f>
        <v>9.7106481481481592E-3</v>
      </c>
      <c r="E129" s="427"/>
      <c r="F129" s="420"/>
      <c r="G129" s="420"/>
      <c r="H129" s="420"/>
      <c r="I129" s="423">
        <f t="shared" si="14"/>
        <v>0.19973379629629628</v>
      </c>
      <c r="J129" s="33">
        <f>'A - raw data'!D7+'A - raw data'!E7+'A - raw data'!F7</f>
        <v>0.19973379629629628</v>
      </c>
    </row>
    <row r="130" spans="1:10" x14ac:dyDescent="0.2">
      <c r="A130" s="23">
        <v>4</v>
      </c>
      <c r="B130" s="357">
        <f>'A - raw data'!A8</f>
        <v>4</v>
      </c>
      <c r="C130" s="410" t="str">
        <f>'A - raw data'!B8</f>
        <v>Alan McCulloch</v>
      </c>
      <c r="D130" s="430">
        <f>'ITT Start Order &amp; Calcs'!G125</f>
        <v>9.9421296296296202E-3</v>
      </c>
      <c r="E130" s="427"/>
      <c r="F130" s="420"/>
      <c r="G130" s="420"/>
      <c r="H130" s="420"/>
      <c r="I130" s="423">
        <f t="shared" si="14"/>
        <v>0.19244212962962962</v>
      </c>
      <c r="J130" s="33">
        <f>'A - raw data'!D8+'A - raw data'!E8+'A - raw data'!F8</f>
        <v>0.19244212962962962</v>
      </c>
    </row>
    <row r="131" spans="1:10" x14ac:dyDescent="0.2">
      <c r="A131" s="23">
        <v>5</v>
      </c>
      <c r="B131" s="357">
        <f>'A - raw data'!A9</f>
        <v>5</v>
      </c>
      <c r="C131" s="410" t="str">
        <f>'A - raw data'!B9</f>
        <v>Pete Welan</v>
      </c>
      <c r="D131" s="430">
        <f>'ITT Start Order &amp; Calcs'!G124</f>
        <v>1.1562499999999962E-2</v>
      </c>
      <c r="E131" s="427"/>
      <c r="F131" s="420"/>
      <c r="G131" s="420"/>
      <c r="H131" s="420"/>
      <c r="I131" s="423">
        <f t="shared" si="14"/>
        <v>0.20886574074074071</v>
      </c>
      <c r="J131" s="33">
        <f>'A - raw data'!D9+'A - raw data'!E9+'A - raw data'!F9</f>
        <v>0.20886574074074071</v>
      </c>
    </row>
    <row r="132" spans="1:10" x14ac:dyDescent="0.2">
      <c r="A132" s="23">
        <v>6</v>
      </c>
      <c r="B132" s="357">
        <f>'A - raw data'!A10</f>
        <v>6</v>
      </c>
      <c r="C132" s="410" t="str">
        <f>'A - raw data'!B10</f>
        <v>Jayman Prestidge</v>
      </c>
      <c r="D132" s="430">
        <f>'ITT Start Order &amp; Calcs'!G123</f>
        <v>4.2708333333333279E-2</v>
      </c>
      <c r="E132" s="427"/>
      <c r="F132" s="420"/>
      <c r="G132" s="420"/>
      <c r="H132" s="420"/>
      <c r="I132" s="423">
        <f t="shared" si="14"/>
        <v>0.87719907407407405</v>
      </c>
      <c r="J132" s="33">
        <f>'A - raw data'!D10+'A - raw data'!E10+'A - raw data'!F10</f>
        <v>0.87719907407407405</v>
      </c>
    </row>
    <row r="133" spans="1:10" x14ac:dyDescent="0.2">
      <c r="A133" s="23">
        <v>7</v>
      </c>
      <c r="B133" s="357">
        <f>'A - raw data'!A11</f>
        <v>7</v>
      </c>
      <c r="C133" s="410" t="str">
        <f>'A - raw data'!B11</f>
        <v>Robert Monk</v>
      </c>
      <c r="D133" s="430">
        <f>'ITT Start Order &amp; Calcs'!G122</f>
        <v>1.0659722222222247E-2</v>
      </c>
      <c r="E133" s="427"/>
      <c r="F133" s="420"/>
      <c r="G133" s="420"/>
      <c r="H133" s="420"/>
      <c r="I133" s="423">
        <f t="shared" si="14"/>
        <v>0.20192129629629632</v>
      </c>
      <c r="J133" s="33">
        <f>'A - raw data'!D11+'A - raw data'!E11+'A - raw data'!F11</f>
        <v>0.20192129629629632</v>
      </c>
    </row>
    <row r="134" spans="1:10" x14ac:dyDescent="0.2">
      <c r="A134" s="23">
        <v>8</v>
      </c>
      <c r="B134" s="357">
        <f>'A - raw data'!A12</f>
        <v>8</v>
      </c>
      <c r="C134" s="410" t="str">
        <f>'A - raw data'!B12</f>
        <v>Jimmy Lalor</v>
      </c>
      <c r="D134" s="430">
        <f>'ITT Start Order &amp; Calcs'!G121</f>
        <v>1.1261574074074077E-2</v>
      </c>
      <c r="E134" s="427"/>
      <c r="F134" s="420"/>
      <c r="G134" s="420"/>
      <c r="H134" s="420"/>
      <c r="I134" s="423">
        <f t="shared" si="14"/>
        <v>0.20854166666666665</v>
      </c>
      <c r="J134" s="33">
        <f>'A - raw data'!D12+'A - raw data'!E12+'A - raw data'!F12</f>
        <v>0.20854166666666665</v>
      </c>
    </row>
    <row r="135" spans="1:10" x14ac:dyDescent="0.2">
      <c r="A135" s="23">
        <v>9</v>
      </c>
      <c r="B135" s="357">
        <f>'A - raw data'!A13</f>
        <v>9</v>
      </c>
      <c r="C135" s="410" t="str">
        <f>'A - raw data'!B13</f>
        <v>Jason Laird</v>
      </c>
      <c r="D135" s="430">
        <f>'ITT Start Order &amp; Calcs'!G120</f>
        <v>9.4097222222222013E-3</v>
      </c>
      <c r="E135" s="427"/>
      <c r="F135" s="420"/>
      <c r="G135" s="420"/>
      <c r="H135" s="420"/>
      <c r="I135" s="423">
        <f t="shared" si="14"/>
        <v>0.18888888888888888</v>
      </c>
      <c r="J135" s="33">
        <f>'A - raw data'!D13+'A - raw data'!E13+'A - raw data'!F13</f>
        <v>0.18888888888888888</v>
      </c>
    </row>
    <row r="136" spans="1:10" x14ac:dyDescent="0.2">
      <c r="A136" s="23">
        <v>10</v>
      </c>
      <c r="B136" s="357">
        <f>'A - raw data'!A14</f>
        <v>10</v>
      </c>
      <c r="C136" s="410" t="str">
        <f>'A - raw data'!B14</f>
        <v>Brett Kennedy</v>
      </c>
      <c r="D136" s="430">
        <f>'ITT Start Order &amp; Calcs'!G119</f>
        <v>1.0590277777777733E-2</v>
      </c>
      <c r="E136" s="427"/>
      <c r="F136" s="420"/>
      <c r="G136" s="420"/>
      <c r="H136" s="420"/>
      <c r="I136" s="423">
        <f t="shared" si="14"/>
        <v>0.20070601851851846</v>
      </c>
      <c r="J136" s="33">
        <f>'A - raw data'!D14+'A - raw data'!E14+'A - raw data'!F14</f>
        <v>0.20070601851851846</v>
      </c>
    </row>
    <row r="137" spans="1:10" x14ac:dyDescent="0.2">
      <c r="A137" s="23">
        <v>11</v>
      </c>
      <c r="B137" s="357">
        <f>'A - raw data'!A15</f>
        <v>11</v>
      </c>
      <c r="C137" s="410" t="str">
        <f>'A - raw data'!B15</f>
        <v>Patrick Brett</v>
      </c>
      <c r="D137" s="430">
        <f>'ITT Start Order &amp; Calcs'!G118</f>
        <v>1.0567129629629662E-2</v>
      </c>
      <c r="E137" s="427"/>
      <c r="F137" s="420"/>
      <c r="G137" s="420"/>
      <c r="H137" s="420"/>
      <c r="I137" s="423">
        <f t="shared" si="14"/>
        <v>0.312962962962963</v>
      </c>
      <c r="J137" s="33">
        <f>'A - raw data'!D15+'A - raw data'!E15+'A - raw data'!F15</f>
        <v>0.312962962962963</v>
      </c>
    </row>
    <row r="138" spans="1:10" x14ac:dyDescent="0.2">
      <c r="A138" s="23">
        <v>12</v>
      </c>
      <c r="B138" s="357">
        <f>'A - raw data'!A16</f>
        <v>12</v>
      </c>
      <c r="C138" s="410" t="str">
        <f>'A - raw data'!B16</f>
        <v>Daniel Gafa</v>
      </c>
      <c r="D138" s="430">
        <f>'ITT Start Order &amp; Calcs'!G117</f>
        <v>9.1203703703703794E-3</v>
      </c>
      <c r="E138" s="427"/>
      <c r="F138" s="420"/>
      <c r="G138" s="420"/>
      <c r="H138" s="420"/>
      <c r="I138" s="423">
        <f t="shared" si="14"/>
        <v>0.18837962962962967</v>
      </c>
      <c r="J138" s="33">
        <f>'A - raw data'!D16+'A - raw data'!E16+'A - raw data'!F16</f>
        <v>0.18837962962962965</v>
      </c>
    </row>
    <row r="139" spans="1:10" x14ac:dyDescent="0.2">
      <c r="A139" s="23">
        <v>13</v>
      </c>
      <c r="B139" s="357">
        <f>'A - raw data'!A17</f>
        <v>13</v>
      </c>
      <c r="C139" s="410" t="str">
        <f>'A - raw data'!B17</f>
        <v>Paul Makepeace</v>
      </c>
      <c r="D139" s="430">
        <f>'ITT Start Order &amp; Calcs'!G116</f>
        <v>4.270833333333332E-2</v>
      </c>
      <c r="E139" s="427"/>
      <c r="F139" s="420"/>
      <c r="G139" s="420"/>
      <c r="H139" s="420"/>
      <c r="I139" s="423">
        <f t="shared" si="14"/>
        <v>0.87719907407407416</v>
      </c>
      <c r="J139" s="33">
        <f>'A - raw data'!D17+'A - raw data'!E17+'A - raw data'!F17</f>
        <v>0.87719907407407405</v>
      </c>
    </row>
    <row r="140" spans="1:10" x14ac:dyDescent="0.2">
      <c r="A140" s="23">
        <v>14</v>
      </c>
      <c r="B140" s="357">
        <f>'A - raw data'!A18</f>
        <v>14</v>
      </c>
      <c r="C140" s="410" t="str">
        <f>'A - raw data'!B18</f>
        <v>Chris Joustra</v>
      </c>
      <c r="D140" s="430">
        <f>'ITT Start Order &amp; Calcs'!G115</f>
        <v>1.0219907407407375E-2</v>
      </c>
      <c r="E140" s="427"/>
      <c r="F140" s="420"/>
      <c r="G140" s="420"/>
      <c r="H140" s="420"/>
      <c r="I140" s="423">
        <f t="shared" si="14"/>
        <v>0.18969907407407408</v>
      </c>
      <c r="J140" s="33">
        <f>'A - raw data'!D18+'A - raw data'!E18+'A - raw data'!F18</f>
        <v>0.18969907407407405</v>
      </c>
    </row>
    <row r="141" spans="1:10" x14ac:dyDescent="0.2">
      <c r="A141" s="23">
        <v>15</v>
      </c>
      <c r="B141" s="357">
        <f>'A - raw data'!A19</f>
        <v>15</v>
      </c>
      <c r="C141" s="410" t="str">
        <f>'A - raw data'!B19</f>
        <v>Colin Aitken</v>
      </c>
      <c r="D141" s="430">
        <f>'ITT Start Order &amp; Calcs'!G114</f>
        <v>1.18055555555555E-2</v>
      </c>
      <c r="E141" s="427"/>
      <c r="F141" s="420"/>
      <c r="G141" s="420"/>
      <c r="H141" s="420"/>
      <c r="I141" s="423">
        <f t="shared" si="14"/>
        <v>0.19579861111111108</v>
      </c>
      <c r="J141" s="33">
        <f>'A - raw data'!D19+'A - raw data'!E19+'A - raw data'!F19</f>
        <v>0.19579861111111105</v>
      </c>
    </row>
    <row r="142" spans="1:10" x14ac:dyDescent="0.2">
      <c r="A142" s="23">
        <v>16</v>
      </c>
      <c r="B142" s="357">
        <f>'A - raw data'!A20</f>
        <v>16</v>
      </c>
      <c r="C142" s="410" t="str">
        <f>'A - raw data'!B20</f>
        <v>Justin Gravett</v>
      </c>
      <c r="D142" s="430">
        <f>'ITT Start Order &amp; Calcs'!G113</f>
        <v>9.2361111111111324E-3</v>
      </c>
      <c r="E142" s="427"/>
      <c r="F142" s="420"/>
      <c r="G142" s="420"/>
      <c r="H142" s="420"/>
      <c r="I142" s="423">
        <f t="shared" si="14"/>
        <v>0.19305555555555559</v>
      </c>
      <c r="J142" s="33">
        <f>'A - raw data'!D20+'A - raw data'!E20+'A - raw data'!F20</f>
        <v>0.19305555555555559</v>
      </c>
    </row>
    <row r="143" spans="1:10" x14ac:dyDescent="0.2">
      <c r="A143" s="23">
        <v>17</v>
      </c>
      <c r="B143" s="357">
        <f>'A - raw data'!A21</f>
        <v>17</v>
      </c>
      <c r="C143" s="410" t="str">
        <f>'A - raw data'!B21</f>
        <v>Jim Timmer-Arends</v>
      </c>
      <c r="D143" s="430">
        <f>'ITT Start Order &amp; Calcs'!G112</f>
        <v>9.4212962962962991E-3</v>
      </c>
      <c r="E143" s="427"/>
      <c r="F143" s="420"/>
      <c r="G143" s="420"/>
      <c r="H143" s="420"/>
      <c r="I143" s="423">
        <f t="shared" si="14"/>
        <v>0.19341435185185185</v>
      </c>
      <c r="J143" s="33">
        <f>'A - raw data'!D21+'A - raw data'!E21+'A - raw data'!F21</f>
        <v>0.19341435185185185</v>
      </c>
    </row>
    <row r="144" spans="1:10" x14ac:dyDescent="0.2">
      <c r="A144" s="23">
        <v>18</v>
      </c>
      <c r="B144" s="357">
        <f>'A - raw data'!A22</f>
        <v>18</v>
      </c>
      <c r="C144" s="410" t="str">
        <f>'A - raw data'!B22</f>
        <v>Chris Henne</v>
      </c>
      <c r="D144" s="430">
        <f>'ITT Start Order &amp; Calcs'!G111</f>
        <v>1.0162037037037015E-2</v>
      </c>
      <c r="E144" s="427"/>
      <c r="F144" s="420"/>
      <c r="G144" s="420"/>
      <c r="H144" s="420"/>
      <c r="I144" s="423">
        <f t="shared" si="14"/>
        <v>0.42798611111111112</v>
      </c>
      <c r="J144" s="33">
        <f>'A - raw data'!D22+'A - raw data'!E22+'A - raw data'!F22</f>
        <v>0.42798611111111118</v>
      </c>
    </row>
    <row r="145" spans="1:11" x14ac:dyDescent="0.2">
      <c r="A145" s="23">
        <v>19</v>
      </c>
      <c r="B145" s="357">
        <f>'A - raw data'!A23</f>
        <v>19</v>
      </c>
      <c r="C145" s="410" t="str">
        <f>'A - raw data'!B23</f>
        <v>Brett Van Berkel</v>
      </c>
      <c r="D145" s="430">
        <f>'ITT Start Order &amp; Calcs'!G110</f>
        <v>1.1145833333333285E-2</v>
      </c>
      <c r="E145" s="427"/>
      <c r="F145" s="420"/>
      <c r="G145" s="420"/>
      <c r="H145" s="420"/>
      <c r="I145" s="423">
        <f t="shared" si="14"/>
        <v>0.20240740740740737</v>
      </c>
      <c r="J145" s="33">
        <f>'A - raw data'!D23+'A - raw data'!E23+'A - raw data'!F23</f>
        <v>0.20240740740740737</v>
      </c>
    </row>
    <row r="146" spans="1:11" x14ac:dyDescent="0.2">
      <c r="A146" s="23">
        <v>20</v>
      </c>
      <c r="B146" s="357">
        <f>'A - raw data'!A24</f>
        <v>20</v>
      </c>
      <c r="C146" s="410" t="str">
        <f>'A - raw data'!B24</f>
        <v>Matt Larkin</v>
      </c>
      <c r="D146" s="430">
        <f>'ITT Start Order &amp; Calcs'!G109</f>
        <v>1.070601851851855E-2</v>
      </c>
      <c r="E146" s="427"/>
      <c r="F146" s="420"/>
      <c r="G146" s="420"/>
      <c r="H146" s="420"/>
      <c r="I146" s="423">
        <f t="shared" si="14"/>
        <v>0.21074074074074078</v>
      </c>
      <c r="J146" s="33">
        <f>'A - raw data'!D24+'A - raw data'!E24+'A - raw data'!F24</f>
        <v>0.21074074074074078</v>
      </c>
    </row>
    <row r="147" spans="1:11" x14ac:dyDescent="0.2">
      <c r="A147" s="23">
        <v>21</v>
      </c>
      <c r="B147" s="357">
        <f>'A - raw data'!A25</f>
        <v>21</v>
      </c>
      <c r="C147" s="410" t="str">
        <f>'A - raw data'!B25</f>
        <v>Brett Franklin</v>
      </c>
      <c r="D147" s="430">
        <f>'ITT Start Order &amp; Calcs'!G108</f>
        <v>9.0046296296296419E-3</v>
      </c>
      <c r="E147" s="427"/>
      <c r="F147" s="420"/>
      <c r="G147" s="420"/>
      <c r="H147" s="420"/>
      <c r="I147" s="423">
        <f t="shared" si="14"/>
        <v>0.18828703703703703</v>
      </c>
      <c r="J147" s="33">
        <f>'A - raw data'!D25+'A - raw data'!E25+'A - raw data'!F25</f>
        <v>0.18828703703703703</v>
      </c>
    </row>
    <row r="148" spans="1:11" x14ac:dyDescent="0.2">
      <c r="A148" s="23">
        <v>22</v>
      </c>
      <c r="B148" s="357">
        <f>'A - raw data'!A26</f>
        <v>22</v>
      </c>
      <c r="C148" s="410" t="str">
        <f>'A - raw data'!B26</f>
        <v>Thomas Mcfarlane</v>
      </c>
      <c r="D148" s="430">
        <f>'ITT Start Order &amp; Calcs'!G107</f>
        <v>9.583333333333317E-3</v>
      </c>
      <c r="E148" s="427"/>
      <c r="F148" s="420"/>
      <c r="G148" s="420"/>
      <c r="H148" s="420"/>
      <c r="I148" s="423">
        <f t="shared" si="14"/>
        <v>0.18934027777777776</v>
      </c>
      <c r="J148" s="33">
        <f>'A - raw data'!D26+'A - raw data'!E26+'A - raw data'!F26</f>
        <v>0.18934027777777779</v>
      </c>
    </row>
    <row r="149" spans="1:11" x14ac:dyDescent="0.2">
      <c r="A149" s="23">
        <v>23</v>
      </c>
      <c r="B149" s="357">
        <f>'A - raw data'!A27</f>
        <v>23</v>
      </c>
      <c r="C149" s="410" t="str">
        <f>'A - raw data'!B27</f>
        <v>Clem Fries</v>
      </c>
      <c r="D149" s="430">
        <f>'ITT Start Order &amp; Calcs'!G106</f>
        <v>1.0624999999999966E-2</v>
      </c>
      <c r="E149" s="427"/>
      <c r="F149" s="420"/>
      <c r="G149" s="420"/>
      <c r="H149" s="420"/>
      <c r="I149" s="423">
        <f t="shared" si="14"/>
        <v>0.20085648148148144</v>
      </c>
      <c r="J149" s="33">
        <f>'A - raw data'!D27+'A - raw data'!E27+'A - raw data'!F27</f>
        <v>0.20085648148148144</v>
      </c>
    </row>
    <row r="150" spans="1:11" x14ac:dyDescent="0.2">
      <c r="A150" s="23">
        <v>24</v>
      </c>
      <c r="B150" s="357">
        <f>'A - raw data'!A28</f>
        <v>24</v>
      </c>
      <c r="C150" s="410" t="str">
        <f>'A - raw data'!B28</f>
        <v>Stuart Smith</v>
      </c>
      <c r="D150" s="430">
        <f>'ITT Start Order &amp; Calcs'!G105</f>
        <v>8.9236111111110576E-3</v>
      </c>
      <c r="E150" s="427"/>
      <c r="F150" s="420"/>
      <c r="G150" s="420"/>
      <c r="H150" s="420"/>
      <c r="I150" s="423">
        <f t="shared" si="14"/>
        <v>0.18612268518518515</v>
      </c>
      <c r="J150" s="33">
        <f>'A - raw data'!D28+'A - raw data'!E28+'A - raw data'!F28</f>
        <v>0.18612268518518515</v>
      </c>
    </row>
    <row r="151" spans="1:11" x14ac:dyDescent="0.2">
      <c r="A151" s="23">
        <v>25</v>
      </c>
      <c r="B151" s="357">
        <f>'A - raw data'!A29</f>
        <v>25</v>
      </c>
      <c r="C151" s="410" t="str">
        <f>'A - raw data'!B29</f>
        <v>Will Lumby</v>
      </c>
      <c r="D151" s="430">
        <f>'ITT Start Order &amp; Calcs'!G104</f>
        <v>1.0636574074074097E-2</v>
      </c>
      <c r="E151" s="427"/>
      <c r="F151" s="420"/>
      <c r="G151" s="420"/>
      <c r="H151" s="420"/>
      <c r="I151" s="423">
        <f t="shared" si="14"/>
        <v>0.19160879629629632</v>
      </c>
      <c r="J151" s="33">
        <f>'A - raw data'!D29+'A - raw data'!E29+'A - raw data'!F29</f>
        <v>0.19160879629629635</v>
      </c>
    </row>
    <row r="152" spans="1:11" x14ac:dyDescent="0.2">
      <c r="A152" s="23">
        <v>26</v>
      </c>
      <c r="B152" s="357">
        <f>'A - raw data'!A30</f>
        <v>26</v>
      </c>
      <c r="C152" s="410" t="str">
        <f>'A - raw data'!B30</f>
        <v>Austin Timmins</v>
      </c>
      <c r="D152" s="430">
        <f>'ITT Start Order &amp; Calcs'!G103</f>
        <v>1.0300925925925929E-2</v>
      </c>
      <c r="E152" s="427"/>
      <c r="F152" s="420"/>
      <c r="G152" s="420"/>
      <c r="H152" s="420"/>
      <c r="I152" s="423">
        <f t="shared" si="14"/>
        <v>0.20212962962962966</v>
      </c>
      <c r="J152" s="33">
        <f>'A - raw data'!D30+'A - raw data'!E30+'A - raw data'!F30</f>
        <v>0.20212962962962966</v>
      </c>
    </row>
    <row r="153" spans="1:11" x14ac:dyDescent="0.2">
      <c r="A153" s="23">
        <v>27</v>
      </c>
      <c r="B153" s="357">
        <f>'A - raw data'!A31</f>
        <v>27</v>
      </c>
      <c r="C153" s="410" t="str">
        <f>'A - raw data'!B31</f>
        <v>Harrison McLean</v>
      </c>
      <c r="D153" s="430">
        <f>'ITT Start Order &amp; Calcs'!G102</f>
        <v>1.0219907407407386E-2</v>
      </c>
      <c r="E153" s="427"/>
      <c r="F153" s="420"/>
      <c r="G153" s="420"/>
      <c r="H153" s="420"/>
      <c r="I153" s="423">
        <f t="shared" si="14"/>
        <v>0.18978009259259257</v>
      </c>
      <c r="J153" s="33">
        <f>'A - raw data'!D31+'A - raw data'!E31+'A - raw data'!F31</f>
        <v>0.18978009259259257</v>
      </c>
    </row>
    <row r="154" spans="1:11" x14ac:dyDescent="0.2">
      <c r="A154" s="23">
        <v>28</v>
      </c>
      <c r="B154" s="357">
        <f>'A - raw data'!A32</f>
        <v>28</v>
      </c>
      <c r="C154" s="410" t="str">
        <f>'A - raw data'!B32</f>
        <v>Chris Rowe</v>
      </c>
      <c r="D154" s="430">
        <f>'ITT Start Order &amp; Calcs'!G101</f>
        <v>1.1215277777777734E-2</v>
      </c>
      <c r="E154" s="427"/>
      <c r="F154" s="420"/>
      <c r="G154" s="420"/>
      <c r="H154" s="420"/>
      <c r="I154" s="423">
        <f t="shared" si="14"/>
        <v>0.20150462962962956</v>
      </c>
      <c r="J154" s="33">
        <f>'A - raw data'!D32+'A - raw data'!E32+'A - raw data'!F32</f>
        <v>0.20150462962962956</v>
      </c>
    </row>
    <row r="155" spans="1:11" x14ac:dyDescent="0.2">
      <c r="A155" s="23">
        <v>29</v>
      </c>
      <c r="B155" s="357">
        <f>'A - raw data'!A33</f>
        <v>29</v>
      </c>
      <c r="C155" s="410" t="str">
        <f>'A - raw data'!B33</f>
        <v>Simon Whitford</v>
      </c>
      <c r="D155" s="430">
        <f>'ITT Start Order &amp; Calcs'!G100</f>
        <v>9.4907407407407406E-3</v>
      </c>
      <c r="E155" s="427"/>
      <c r="F155" s="420"/>
      <c r="G155" s="420"/>
      <c r="H155" s="420"/>
      <c r="I155" s="423">
        <f t="shared" si="14"/>
        <v>0.19583333333333336</v>
      </c>
      <c r="J155" s="33">
        <f>'A - raw data'!D33+'A - raw data'!E33+'A - raw data'!F33</f>
        <v>0.19583333333333336</v>
      </c>
    </row>
    <row r="156" spans="1:11" ht="13.5" thickBot="1" x14ac:dyDescent="0.25">
      <c r="A156" s="23">
        <v>30</v>
      </c>
      <c r="B156" s="361">
        <f>'A - raw data'!A34</f>
        <v>30</v>
      </c>
      <c r="C156" s="412" t="str">
        <f>'A - raw data'!B34</f>
        <v>Kristy Glover</v>
      </c>
      <c r="D156" s="431">
        <f>'ITT Start Order &amp; Calcs'!G99</f>
        <v>1.1863425925925928E-2</v>
      </c>
      <c r="E156" s="428"/>
      <c r="F156" s="421"/>
      <c r="G156" s="421"/>
      <c r="H156" s="421"/>
      <c r="I156" s="424">
        <f t="shared" si="14"/>
        <v>0.20158564814814817</v>
      </c>
      <c r="J156" s="33">
        <f>'A - raw data'!D34+'A - raw data'!E34+'A - raw data'!F34</f>
        <v>0.20158564814814817</v>
      </c>
    </row>
    <row r="157" spans="1:11" ht="13.5" thickBot="1" x14ac:dyDescent="0.25"/>
    <row r="158" spans="1:11" ht="25.5" x14ac:dyDescent="0.2">
      <c r="A158" s="414" t="s">
        <v>17</v>
      </c>
      <c r="B158" s="415" t="s">
        <v>4</v>
      </c>
      <c r="C158" s="416" t="s">
        <v>0</v>
      </c>
      <c r="D158" s="416" t="s">
        <v>336</v>
      </c>
      <c r="E158" s="417" t="s">
        <v>328</v>
      </c>
      <c r="F158" s="418" t="s">
        <v>337</v>
      </c>
      <c r="G158" s="419" t="s">
        <v>338</v>
      </c>
      <c r="H158" s="425" t="s">
        <v>341</v>
      </c>
      <c r="I158" s="422" t="s">
        <v>339</v>
      </c>
      <c r="J158" s="33" t="s">
        <v>343</v>
      </c>
      <c r="K158" s="414"/>
    </row>
    <row r="159" spans="1:11" x14ac:dyDescent="0.2">
      <c r="A159" s="23">
        <v>1</v>
      </c>
      <c r="B159" s="357">
        <f>'A - raw data'!A5</f>
        <v>1</v>
      </c>
      <c r="C159" s="410" t="str">
        <f>'A - raw data'!B5</f>
        <v>Cyrus Monk</v>
      </c>
      <c r="D159" s="411">
        <f>'A - raw data'!N118</f>
        <v>8.8217592592592597E-2</v>
      </c>
      <c r="E159" s="411">
        <f>'A - raw data'!P118</f>
        <v>0</v>
      </c>
      <c r="F159" s="411">
        <f>'A - raw data'!T41</f>
        <v>0</v>
      </c>
      <c r="G159" s="411">
        <f>'A - raw data'!T77</f>
        <v>4.6296296296296294E-5</v>
      </c>
      <c r="H159" s="420">
        <f>D159-E159-F159-G159</f>
        <v>8.8171296296296303E-2</v>
      </c>
      <c r="I159" s="432">
        <f>H63+H95+D127+H159</f>
        <v>0.27152777777777776</v>
      </c>
      <c r="J159" s="33">
        <f t="shared" ref="J159:J188" si="15">E6</f>
        <v>0.2715277777777777</v>
      </c>
    </row>
    <row r="160" spans="1:11" x14ac:dyDescent="0.2">
      <c r="A160" s="23">
        <v>2</v>
      </c>
      <c r="B160" s="357">
        <f>'A - raw data'!A6</f>
        <v>2</v>
      </c>
      <c r="C160" s="410" t="str">
        <f>'A - raw data'!B6</f>
        <v>Matt Parkinson</v>
      </c>
      <c r="D160" s="411">
        <f>'A - raw data'!N119</f>
        <v>8.7488425925925928E-2</v>
      </c>
      <c r="E160" s="411">
        <f>'A - raw data'!P119</f>
        <v>1.1574074074074073E-4</v>
      </c>
      <c r="F160" s="411">
        <f>'A - raw data'!T42</f>
        <v>3.4722222222222222E-5</v>
      </c>
      <c r="G160" s="411">
        <f>'A - raw data'!T78</f>
        <v>3.4722222222222222E-5</v>
      </c>
      <c r="H160" s="420">
        <f t="shared" ref="H160:H188" si="16">D160-E160-F160-G160</f>
        <v>8.7303240740740737E-2</v>
      </c>
      <c r="I160" s="432">
        <f>H64+H96+D128+H160</f>
        <v>0.27952546296296299</v>
      </c>
      <c r="J160" s="33">
        <f t="shared" si="15"/>
        <v>0.27701388888888889</v>
      </c>
    </row>
    <row r="161" spans="1:10" x14ac:dyDescent="0.2">
      <c r="A161" s="23">
        <v>3</v>
      </c>
      <c r="B161" s="357">
        <f>'A - raw data'!A7</f>
        <v>3</v>
      </c>
      <c r="C161" s="410" t="str">
        <f>'A - raw data'!B7</f>
        <v>Paul Yeatman</v>
      </c>
      <c r="D161" s="411">
        <f>'A - raw data'!N120</f>
        <v>0.20891203703703706</v>
      </c>
      <c r="E161" s="411">
        <f>'A - raw data'!P120</f>
        <v>0</v>
      </c>
      <c r="F161" s="411">
        <f>'A - raw data'!T43</f>
        <v>0</v>
      </c>
      <c r="G161" s="411">
        <f>'A - raw data'!T79</f>
        <v>0</v>
      </c>
      <c r="H161" s="420">
        <f t="shared" si="16"/>
        <v>0.20891203703703706</v>
      </c>
      <c r="I161" s="432">
        <f>H65+H97+D129+H161</f>
        <v>0.40864583333333337</v>
      </c>
      <c r="J161" s="33">
        <f t="shared" si="15"/>
        <v>0.28811342592592593</v>
      </c>
    </row>
    <row r="162" spans="1:10" x14ac:dyDescent="0.2">
      <c r="A162" s="23">
        <v>4</v>
      </c>
      <c r="B162" s="357">
        <f>'A - raw data'!A8</f>
        <v>4</v>
      </c>
      <c r="C162" s="410" t="str">
        <f>'A - raw data'!B8</f>
        <v>Alan McCulloch</v>
      </c>
      <c r="D162" s="411">
        <f>'A - raw data'!N121</f>
        <v>8.8784722222222223E-2</v>
      </c>
      <c r="E162" s="411">
        <f>'A - raw data'!P121</f>
        <v>0</v>
      </c>
      <c r="F162" s="411">
        <f>'A - raw data'!T44</f>
        <v>0</v>
      </c>
      <c r="G162" s="411">
        <f>'A - raw data'!T80</f>
        <v>0</v>
      </c>
      <c r="H162" s="420">
        <f t="shared" si="16"/>
        <v>8.8784722222222223E-2</v>
      </c>
      <c r="I162" s="432">
        <f t="shared" ref="I162:I170" si="17">H66+H98+D130+H162</f>
        <v>0.28122685185185181</v>
      </c>
      <c r="J162" s="33">
        <f t="shared" si="15"/>
        <v>0.27393518518518517</v>
      </c>
    </row>
    <row r="163" spans="1:10" x14ac:dyDescent="0.2">
      <c r="A163" s="23">
        <v>5</v>
      </c>
      <c r="B163" s="357">
        <f>'A - raw data'!A9</f>
        <v>5</v>
      </c>
      <c r="C163" s="410" t="str">
        <f>'A - raw data'!B9</f>
        <v>Pete Welan</v>
      </c>
      <c r="D163" s="411">
        <f>'A - raw data'!N122</f>
        <v>0.41724537037037041</v>
      </c>
      <c r="E163" s="411">
        <f>'A - raw data'!P122</f>
        <v>0</v>
      </c>
      <c r="F163" s="411">
        <f>'A - raw data'!T45</f>
        <v>0</v>
      </c>
      <c r="G163" s="411">
        <f>'A - raw data'!T81</f>
        <v>0</v>
      </c>
      <c r="H163" s="420">
        <f t="shared" si="16"/>
        <v>0.41724537037037041</v>
      </c>
      <c r="I163" s="432">
        <f t="shared" si="17"/>
        <v>0.62611111111111106</v>
      </c>
      <c r="J163" s="33">
        <f t="shared" si="15"/>
        <v>0.29377314814814814</v>
      </c>
    </row>
    <row r="164" spans="1:10" x14ac:dyDescent="0.2">
      <c r="A164" s="23">
        <v>6</v>
      </c>
      <c r="B164" s="357">
        <f>'A - raw data'!A10</f>
        <v>6</v>
      </c>
      <c r="C164" s="410" t="str">
        <f>'A - raw data'!B10</f>
        <v>Jayman Prestidge</v>
      </c>
      <c r="D164" s="411">
        <f>'A - raw data'!N123</f>
        <v>0.41724537037037041</v>
      </c>
      <c r="E164" s="411">
        <f>'A - raw data'!P123</f>
        <v>0</v>
      </c>
      <c r="F164" s="411">
        <f>'A - raw data'!T46</f>
        <v>0</v>
      </c>
      <c r="G164" s="411">
        <f>'A - raw data'!T82</f>
        <v>0</v>
      </c>
      <c r="H164" s="420">
        <f t="shared" si="16"/>
        <v>0.41724537037037041</v>
      </c>
      <c r="I164" s="432">
        <f t="shared" si="17"/>
        <v>1.2944444444444445</v>
      </c>
      <c r="J164" s="33">
        <f t="shared" si="15"/>
        <v>0.28949074074074066</v>
      </c>
    </row>
    <row r="165" spans="1:10" x14ac:dyDescent="0.2">
      <c r="A165" s="23">
        <v>7</v>
      </c>
      <c r="B165" s="357">
        <f>'A - raw data'!A11</f>
        <v>7</v>
      </c>
      <c r="C165" s="410" t="str">
        <f>'A - raw data'!B11</f>
        <v>Robert Monk</v>
      </c>
      <c r="D165" s="411">
        <f>'A - raw data'!N124</f>
        <v>9.087962962962963E-2</v>
      </c>
      <c r="E165" s="411">
        <f>'A - raw data'!P124</f>
        <v>0</v>
      </c>
      <c r="F165" s="411">
        <f>'A - raw data'!T47</f>
        <v>0</v>
      </c>
      <c r="G165" s="411">
        <f>'A - raw data'!T83</f>
        <v>0</v>
      </c>
      <c r="H165" s="420">
        <f t="shared" si="16"/>
        <v>9.087962962962963E-2</v>
      </c>
      <c r="I165" s="432">
        <f t="shared" si="17"/>
        <v>0.29280092592592594</v>
      </c>
      <c r="J165" s="33">
        <f t="shared" si="15"/>
        <v>0.2848842592592592</v>
      </c>
    </row>
    <row r="166" spans="1:10" x14ac:dyDescent="0.2">
      <c r="A166" s="23">
        <v>8</v>
      </c>
      <c r="B166" s="357">
        <f>'A - raw data'!A12</f>
        <v>8</v>
      </c>
      <c r="C166" s="410" t="str">
        <f>'A - raw data'!B12</f>
        <v>Jimmy Lalor</v>
      </c>
      <c r="D166" s="411">
        <f>'A - raw data'!N125</f>
        <v>9.5196759259259259E-2</v>
      </c>
      <c r="E166" s="411">
        <f>'A - raw data'!P125</f>
        <v>0</v>
      </c>
      <c r="F166" s="411">
        <f>'A - raw data'!T48</f>
        <v>5.7870370370370366E-5</v>
      </c>
      <c r="G166" s="411">
        <f>'A - raw data'!T84</f>
        <v>3.4722222222222222E-5</v>
      </c>
      <c r="H166" s="420">
        <f t="shared" si="16"/>
        <v>9.5104166666666656E-2</v>
      </c>
      <c r="I166" s="432">
        <f t="shared" si="17"/>
        <v>0.30364583333333328</v>
      </c>
      <c r="J166" s="33">
        <f t="shared" si="15"/>
        <v>0.27707175925925925</v>
      </c>
    </row>
    <row r="167" spans="1:10" x14ac:dyDescent="0.2">
      <c r="A167" s="23">
        <v>9</v>
      </c>
      <c r="B167" s="357">
        <f>'A - raw data'!A13</f>
        <v>9</v>
      </c>
      <c r="C167" s="410" t="str">
        <f>'A - raw data'!B13</f>
        <v>Jason Laird</v>
      </c>
      <c r="D167" s="411">
        <f>'A - raw data'!N126</f>
        <v>8.8217592592592597E-2</v>
      </c>
      <c r="E167" s="411">
        <f>'A - raw data'!P126</f>
        <v>0</v>
      </c>
      <c r="F167" s="411">
        <f>'A - raw data'!T49</f>
        <v>0</v>
      </c>
      <c r="G167" s="411">
        <f>'A - raw data'!T85</f>
        <v>0</v>
      </c>
      <c r="H167" s="420">
        <f t="shared" si="16"/>
        <v>8.8217592592592597E-2</v>
      </c>
      <c r="I167" s="432">
        <f t="shared" si="17"/>
        <v>0.27710648148148148</v>
      </c>
      <c r="J167" s="33">
        <f t="shared" si="15"/>
        <v>0.27612268518518518</v>
      </c>
    </row>
    <row r="168" spans="1:10" x14ac:dyDescent="0.2">
      <c r="A168" s="23">
        <v>10</v>
      </c>
      <c r="B168" s="357">
        <f>'A - raw data'!A14</f>
        <v>10</v>
      </c>
      <c r="C168" s="410" t="str">
        <f>'A - raw data'!B14</f>
        <v>Brett Kennedy</v>
      </c>
      <c r="D168" s="411">
        <f>'A - raw data'!N127</f>
        <v>8.8784722222222223E-2</v>
      </c>
      <c r="E168" s="411">
        <f>'A - raw data'!P127</f>
        <v>0</v>
      </c>
      <c r="F168" s="411">
        <f>'A - raw data'!T50</f>
        <v>0</v>
      </c>
      <c r="G168" s="411">
        <f>'A - raw data'!T86</f>
        <v>0</v>
      </c>
      <c r="H168" s="420">
        <f t="shared" si="16"/>
        <v>8.8784722222222223E-2</v>
      </c>
      <c r="I168" s="432">
        <f t="shared" si="17"/>
        <v>0.28949074074074066</v>
      </c>
      <c r="J168" s="33">
        <f t="shared" si="15"/>
        <v>0.30364583333333328</v>
      </c>
    </row>
    <row r="169" spans="1:10" x14ac:dyDescent="0.2">
      <c r="A169" s="23">
        <v>11</v>
      </c>
      <c r="B169" s="357">
        <f>'A - raw data'!A15</f>
        <v>11</v>
      </c>
      <c r="C169" s="410" t="str">
        <f>'A - raw data'!B15</f>
        <v>Patrick Brett</v>
      </c>
      <c r="D169" s="411">
        <f>'A - raw data'!N128</f>
        <v>0.20891203703703706</v>
      </c>
      <c r="E169" s="411">
        <f>'A - raw data'!P128</f>
        <v>0</v>
      </c>
      <c r="F169" s="411">
        <f>'A - raw data'!T51</f>
        <v>0</v>
      </c>
      <c r="G169" s="411">
        <f>'A - raw data'!T87</f>
        <v>0</v>
      </c>
      <c r="H169" s="420">
        <f t="shared" si="16"/>
        <v>0.20891203703703706</v>
      </c>
      <c r="I169" s="432">
        <f t="shared" si="17"/>
        <v>0.52187500000000009</v>
      </c>
      <c r="J169" s="33">
        <f t="shared" si="15"/>
        <v>0.27952546296296299</v>
      </c>
    </row>
    <row r="170" spans="1:10" x14ac:dyDescent="0.2">
      <c r="A170" s="23">
        <v>12</v>
      </c>
      <c r="B170" s="357">
        <f>'A - raw data'!A16</f>
        <v>12</v>
      </c>
      <c r="C170" s="410" t="str">
        <f>'A - raw data'!B16</f>
        <v>Daniel Gafa</v>
      </c>
      <c r="D170" s="411">
        <f>'A - raw data'!N129</f>
        <v>8.7835648148148149E-2</v>
      </c>
      <c r="E170" s="411">
        <f>'A - raw data'!P129</f>
        <v>0</v>
      </c>
      <c r="F170" s="411">
        <f>'A - raw data'!T52</f>
        <v>0</v>
      </c>
      <c r="G170" s="411">
        <f>'A - raw data'!T88</f>
        <v>3.4722222222222222E-5</v>
      </c>
      <c r="H170" s="420">
        <f t="shared" si="16"/>
        <v>8.7800925925925921E-2</v>
      </c>
      <c r="I170" s="432">
        <f t="shared" si="17"/>
        <v>0.2761805555555556</v>
      </c>
      <c r="J170" s="33">
        <f t="shared" si="15"/>
        <v>0.27710648148148148</v>
      </c>
    </row>
    <row r="171" spans="1:10" x14ac:dyDescent="0.2">
      <c r="A171" s="23">
        <v>13</v>
      </c>
      <c r="B171" s="357">
        <f>'A - raw data'!A17</f>
        <v>13</v>
      </c>
      <c r="C171" s="410" t="str">
        <f>'A - raw data'!B17</f>
        <v>Paul Makepeace</v>
      </c>
      <c r="D171" s="411">
        <f>'A - raw data'!N130</f>
        <v>0.41724537037037041</v>
      </c>
      <c r="E171" s="411">
        <f>'A - raw data'!P130</f>
        <v>0</v>
      </c>
      <c r="F171" s="411">
        <f>'A - raw data'!T53</f>
        <v>0</v>
      </c>
      <c r="G171" s="411">
        <f>'A - raw data'!T89</f>
        <v>0</v>
      </c>
      <c r="H171" s="420">
        <f t="shared" si="16"/>
        <v>0.41724537037037041</v>
      </c>
      <c r="I171" s="432">
        <f t="shared" ref="I171:I188" si="18">H75+H107+D139+H171</f>
        <v>1.2944444444444445</v>
      </c>
      <c r="J171" s="33">
        <f t="shared" si="15"/>
        <v>0.27618055555555554</v>
      </c>
    </row>
    <row r="172" spans="1:10" x14ac:dyDescent="0.2">
      <c r="A172" s="23">
        <v>14</v>
      </c>
      <c r="B172" s="357">
        <f>'A - raw data'!A18</f>
        <v>14</v>
      </c>
      <c r="C172" s="410" t="str">
        <f>'A - raw data'!B18</f>
        <v>Chris Joustra</v>
      </c>
      <c r="D172" s="411">
        <f>'A - raw data'!N131</f>
        <v>8.7488425925925928E-2</v>
      </c>
      <c r="E172" s="411">
        <f>'A - raw data'!P131</f>
        <v>6.9444444444444444E-5</v>
      </c>
      <c r="F172" s="411">
        <f>'A - raw data'!T54</f>
        <v>0</v>
      </c>
      <c r="G172" s="411">
        <f>'A - raw data'!T90</f>
        <v>4.6296296296296294E-5</v>
      </c>
      <c r="H172" s="420">
        <f t="shared" si="16"/>
        <v>8.7372685185185192E-2</v>
      </c>
      <c r="I172" s="432">
        <f t="shared" si="18"/>
        <v>0.27707175925925925</v>
      </c>
      <c r="J172" s="33">
        <f t="shared" si="15"/>
        <v>0.2908796296296296</v>
      </c>
    </row>
    <row r="173" spans="1:10" x14ac:dyDescent="0.2">
      <c r="A173" s="23">
        <v>15</v>
      </c>
      <c r="B173" s="357">
        <f>'A - raw data'!A19</f>
        <v>15</v>
      </c>
      <c r="C173" s="410" t="str">
        <f>'A - raw data'!B19</f>
        <v>Colin Aitken</v>
      </c>
      <c r="D173" s="411">
        <f>'A - raw data'!N132</f>
        <v>8.9178240740740752E-2</v>
      </c>
      <c r="E173" s="411">
        <f>'A - raw data'!P132</f>
        <v>0</v>
      </c>
      <c r="F173" s="411">
        <f>'A - raw data'!T55</f>
        <v>4.6296296296296294E-5</v>
      </c>
      <c r="G173" s="411">
        <f>'A - raw data'!T91</f>
        <v>4.6296296296296294E-5</v>
      </c>
      <c r="H173" s="420">
        <f t="shared" si="16"/>
        <v>8.9085648148148164E-2</v>
      </c>
      <c r="I173" s="432">
        <f t="shared" si="18"/>
        <v>0.28488425925925925</v>
      </c>
      <c r="J173" s="33">
        <f t="shared" si="15"/>
        <v>0.40864583333333337</v>
      </c>
    </row>
    <row r="174" spans="1:10" x14ac:dyDescent="0.2">
      <c r="A174" s="23">
        <v>16</v>
      </c>
      <c r="B174" s="357">
        <f>'A - raw data'!A20</f>
        <v>16</v>
      </c>
      <c r="C174" s="410" t="str">
        <f>'A - raw data'!B20</f>
        <v>Justin Gravett</v>
      </c>
      <c r="D174" s="411">
        <f>'A - raw data'!N133</f>
        <v>8.9178240740740752E-2</v>
      </c>
      <c r="E174" s="411">
        <f>'A - raw data'!P133</f>
        <v>0</v>
      </c>
      <c r="F174" s="411">
        <f>'A - raw data'!T56</f>
        <v>0</v>
      </c>
      <c r="G174" s="411">
        <f>'A - raw data'!T92</f>
        <v>0</v>
      </c>
      <c r="H174" s="420">
        <f t="shared" si="16"/>
        <v>8.9178240740740752E-2</v>
      </c>
      <c r="I174" s="432">
        <f t="shared" si="18"/>
        <v>0.28223379629629636</v>
      </c>
      <c r="J174" s="33">
        <f t="shared" si="15"/>
        <v>0.28122685185185181</v>
      </c>
    </row>
    <row r="175" spans="1:10" x14ac:dyDescent="0.2">
      <c r="A175" s="23">
        <v>17</v>
      </c>
      <c r="B175" s="357">
        <f>'A - raw data'!A21</f>
        <v>17</v>
      </c>
      <c r="C175" s="410" t="str">
        <f>'A - raw data'!B21</f>
        <v>Jim Timmer-Arends</v>
      </c>
      <c r="D175" s="411">
        <f>'A - raw data'!N134</f>
        <v>8.8217592592592597E-2</v>
      </c>
      <c r="E175" s="411">
        <f>'A - raw data'!P134</f>
        <v>0</v>
      </c>
      <c r="F175" s="411">
        <f>'A - raw data'!T57</f>
        <v>0</v>
      </c>
      <c r="G175" s="411">
        <f>'A - raw data'!T93</f>
        <v>0</v>
      </c>
      <c r="H175" s="420">
        <f t="shared" si="16"/>
        <v>8.8217592592592597E-2</v>
      </c>
      <c r="I175" s="432">
        <f t="shared" si="18"/>
        <v>0.28163194444444445</v>
      </c>
      <c r="J175" s="33">
        <f t="shared" si="15"/>
        <v>0.62611111111111106</v>
      </c>
    </row>
    <row r="176" spans="1:10" x14ac:dyDescent="0.2">
      <c r="A176" s="23">
        <v>18</v>
      </c>
      <c r="B176" s="357">
        <f>'A - raw data'!A22</f>
        <v>18</v>
      </c>
      <c r="C176" s="410" t="str">
        <f>'A - raw data'!B22</f>
        <v>Chris Henne</v>
      </c>
      <c r="D176" s="411">
        <f>'A - raw data'!N135</f>
        <v>0.20891203703703706</v>
      </c>
      <c r="E176" s="411">
        <f>'A - raw data'!P135</f>
        <v>0</v>
      </c>
      <c r="F176" s="411">
        <f>'A - raw data'!T58</f>
        <v>0</v>
      </c>
      <c r="G176" s="411">
        <f>'A - raw data'!T94</f>
        <v>0</v>
      </c>
      <c r="H176" s="420">
        <f t="shared" si="16"/>
        <v>0.20891203703703706</v>
      </c>
      <c r="I176" s="432">
        <f t="shared" si="18"/>
        <v>0.63689814814814816</v>
      </c>
      <c r="J176" s="33">
        <f t="shared" si="15"/>
        <v>1.2944444444444445</v>
      </c>
    </row>
    <row r="177" spans="1:10" x14ac:dyDescent="0.2">
      <c r="A177" s="23">
        <v>19</v>
      </c>
      <c r="B177" s="357">
        <f>'A - raw data'!A23</f>
        <v>19</v>
      </c>
      <c r="C177" s="410" t="str">
        <f>'A - raw data'!B23</f>
        <v>Brett Van Berkel</v>
      </c>
      <c r="D177" s="411">
        <f>'A - raw data'!N136</f>
        <v>8.8530092592592591E-2</v>
      </c>
      <c r="E177" s="411">
        <f>'A - raw data'!P136</f>
        <v>0</v>
      </c>
      <c r="F177" s="411">
        <f>'A - raw data'!T59</f>
        <v>5.7870370370370366E-5</v>
      </c>
      <c r="G177" s="411">
        <f>'A - raw data'!T95</f>
        <v>0</v>
      </c>
      <c r="H177" s="420">
        <f t="shared" si="16"/>
        <v>8.8472222222222216E-2</v>
      </c>
      <c r="I177" s="432">
        <f t="shared" si="18"/>
        <v>0.2908796296296296</v>
      </c>
      <c r="J177" s="33">
        <f t="shared" si="15"/>
        <v>0.29280092592592594</v>
      </c>
    </row>
    <row r="178" spans="1:10" x14ac:dyDescent="0.2">
      <c r="A178" s="23">
        <v>20</v>
      </c>
      <c r="B178" s="357">
        <f>'A - raw data'!A24</f>
        <v>20</v>
      </c>
      <c r="C178" s="410" t="str">
        <f>'A - raw data'!B24</f>
        <v>Matt Larkin</v>
      </c>
      <c r="D178" s="411">
        <f>'A - raw data'!N137</f>
        <v>9.5462962962962972E-2</v>
      </c>
      <c r="E178" s="411">
        <f>'A - raw data'!P137</f>
        <v>0</v>
      </c>
      <c r="F178" s="411">
        <f>'A - raw data'!T60</f>
        <v>0</v>
      </c>
      <c r="G178" s="411">
        <f>'A - raw data'!T96</f>
        <v>0</v>
      </c>
      <c r="H178" s="420">
        <f t="shared" si="16"/>
        <v>9.5462962962962972E-2</v>
      </c>
      <c r="I178" s="432">
        <f t="shared" si="18"/>
        <v>0.30620370370370376</v>
      </c>
      <c r="J178" s="33">
        <f t="shared" si="15"/>
        <v>0.52187500000000009</v>
      </c>
    </row>
    <row r="179" spans="1:10" x14ac:dyDescent="0.2">
      <c r="A179" s="23">
        <v>21</v>
      </c>
      <c r="B179" s="357">
        <f>'A - raw data'!A25</f>
        <v>21</v>
      </c>
      <c r="C179" s="410" t="str">
        <f>'A - raw data'!B25</f>
        <v>Brett Franklin</v>
      </c>
      <c r="D179" s="411">
        <f>'A - raw data'!N138</f>
        <v>8.7835648148148149E-2</v>
      </c>
      <c r="E179" s="411">
        <f>'A - raw data'!P138</f>
        <v>0</v>
      </c>
      <c r="F179" s="411">
        <f>'A - raw data'!T61</f>
        <v>0</v>
      </c>
      <c r="G179" s="411">
        <f>'A - raw data'!T97</f>
        <v>0</v>
      </c>
      <c r="H179" s="420">
        <f t="shared" si="16"/>
        <v>8.7835648148148149E-2</v>
      </c>
      <c r="I179" s="432">
        <f t="shared" si="18"/>
        <v>0.27612268518518518</v>
      </c>
      <c r="J179" s="33">
        <f t="shared" si="15"/>
        <v>1.2944444444444445</v>
      </c>
    </row>
    <row r="180" spans="1:10" x14ac:dyDescent="0.2">
      <c r="A180" s="23">
        <v>22</v>
      </c>
      <c r="B180" s="357">
        <f>'A - raw data'!A26</f>
        <v>22</v>
      </c>
      <c r="C180" s="410" t="str">
        <f>'A - raw data'!B26</f>
        <v>Thomas Mcfarlane</v>
      </c>
      <c r="D180" s="411">
        <f>'A - raw data'!N139</f>
        <v>8.7835648148148149E-2</v>
      </c>
      <c r="E180" s="411">
        <f>'A - raw data'!P139</f>
        <v>4.6296296296296294E-5</v>
      </c>
      <c r="F180" s="411">
        <f>'A - raw data'!T62</f>
        <v>0</v>
      </c>
      <c r="G180" s="411">
        <f>'A - raw data'!T98</f>
        <v>0</v>
      </c>
      <c r="H180" s="420">
        <f t="shared" si="16"/>
        <v>8.7789351851851855E-2</v>
      </c>
      <c r="I180" s="432">
        <f t="shared" si="18"/>
        <v>0.27712962962962961</v>
      </c>
      <c r="J180" s="33">
        <f t="shared" si="15"/>
        <v>0.28223379629629636</v>
      </c>
    </row>
    <row r="181" spans="1:10" x14ac:dyDescent="0.2">
      <c r="A181" s="23">
        <v>23</v>
      </c>
      <c r="B181" s="357">
        <f>'A - raw data'!A27</f>
        <v>23</v>
      </c>
      <c r="C181" s="410" t="str">
        <f>'A - raw data'!B27</f>
        <v>Clem Fries</v>
      </c>
      <c r="D181" s="411">
        <f>'A - raw data'!N140</f>
        <v>0.41724537037037041</v>
      </c>
      <c r="E181" s="411">
        <f>'A - raw data'!P140</f>
        <v>0</v>
      </c>
      <c r="F181" s="411">
        <f>'A - raw data'!T63</f>
        <v>0</v>
      </c>
      <c r="G181" s="411">
        <f>'A - raw data'!T99</f>
        <v>0</v>
      </c>
      <c r="H181" s="420">
        <f t="shared" si="16"/>
        <v>0.41724537037037041</v>
      </c>
      <c r="I181" s="432">
        <f t="shared" si="18"/>
        <v>0.61810185185185185</v>
      </c>
      <c r="J181" s="33">
        <f t="shared" si="15"/>
        <v>0.28163194444444445</v>
      </c>
    </row>
    <row r="182" spans="1:10" x14ac:dyDescent="0.2">
      <c r="A182" s="23">
        <v>24</v>
      </c>
      <c r="B182" s="357">
        <f>'A - raw data'!A28</f>
        <v>24</v>
      </c>
      <c r="C182" s="410" t="str">
        <f>'A - raw data'!B28</f>
        <v>Stuart Smith</v>
      </c>
      <c r="D182" s="411">
        <f>'A - raw data'!N141</f>
        <v>8.7835648148148149E-2</v>
      </c>
      <c r="E182" s="411">
        <f>'A - raw data'!P141</f>
        <v>2.3148148148148147E-5</v>
      </c>
      <c r="F182" s="411">
        <f>'A - raw data'!T64</f>
        <v>0</v>
      </c>
      <c r="G182" s="411">
        <f>'A - raw data'!T100</f>
        <v>0</v>
      </c>
      <c r="H182" s="420">
        <f t="shared" si="16"/>
        <v>8.7812500000000002E-2</v>
      </c>
      <c r="I182" s="432">
        <f t="shared" si="18"/>
        <v>0.27393518518518517</v>
      </c>
      <c r="J182" s="33">
        <f t="shared" si="15"/>
        <v>0.63689814814814827</v>
      </c>
    </row>
    <row r="183" spans="1:10" x14ac:dyDescent="0.2">
      <c r="A183" s="23">
        <v>25</v>
      </c>
      <c r="B183" s="357">
        <f>'A - raw data'!A29</f>
        <v>25</v>
      </c>
      <c r="C183" s="410" t="str">
        <f>'A - raw data'!B29</f>
        <v>Will Lumby</v>
      </c>
      <c r="D183" s="411">
        <f>'A - raw data'!N142</f>
        <v>8.8784722222222223E-2</v>
      </c>
      <c r="E183" s="411">
        <f>'A - raw data'!P142</f>
        <v>0</v>
      </c>
      <c r="F183" s="411">
        <f>'A - raw data'!T65</f>
        <v>0</v>
      </c>
      <c r="G183" s="411">
        <f>'A - raw data'!T101</f>
        <v>0</v>
      </c>
      <c r="H183" s="420">
        <f t="shared" si="16"/>
        <v>8.8784722222222223E-2</v>
      </c>
      <c r="I183" s="432">
        <f t="shared" si="18"/>
        <v>0.28039351851851857</v>
      </c>
      <c r="J183" s="33">
        <f t="shared" si="15"/>
        <v>0.30620370370370376</v>
      </c>
    </row>
    <row r="184" spans="1:10" x14ac:dyDescent="0.2">
      <c r="A184" s="23">
        <v>26</v>
      </c>
      <c r="B184" s="357">
        <f>'A - raw data'!A30</f>
        <v>26</v>
      </c>
      <c r="C184" s="410" t="str">
        <f>'A - raw data'!B30</f>
        <v>Austin Timmins</v>
      </c>
      <c r="D184" s="411">
        <f>'A - raw data'!N143</f>
        <v>8.8217592592592597E-2</v>
      </c>
      <c r="E184" s="411">
        <f>'A - raw data'!P143</f>
        <v>0</v>
      </c>
      <c r="F184" s="411">
        <f>'A - raw data'!T66</f>
        <v>0</v>
      </c>
      <c r="G184" s="411">
        <f>'A - raw data'!T102</f>
        <v>0</v>
      </c>
      <c r="H184" s="420">
        <f t="shared" si="16"/>
        <v>8.8217592592592597E-2</v>
      </c>
      <c r="I184" s="432">
        <f t="shared" si="18"/>
        <v>0.29034722222222226</v>
      </c>
      <c r="J184" s="33">
        <f t="shared" si="15"/>
        <v>0.27712962962962961</v>
      </c>
    </row>
    <row r="185" spans="1:10" x14ac:dyDescent="0.2">
      <c r="A185" s="23">
        <v>27</v>
      </c>
      <c r="B185" s="357">
        <f>'A - raw data'!A31</f>
        <v>27</v>
      </c>
      <c r="C185" s="410" t="str">
        <f>'A - raw data'!B31</f>
        <v>Harrison McLean</v>
      </c>
      <c r="D185" s="411">
        <f>'A - raw data'!N144</f>
        <v>8.7488425925925928E-2</v>
      </c>
      <c r="E185" s="411">
        <f>'A - raw data'!P144</f>
        <v>9.2592592592592588E-5</v>
      </c>
      <c r="F185" s="411">
        <f>'A - raw data'!T67</f>
        <v>4.6296296296296294E-5</v>
      </c>
      <c r="G185" s="411">
        <f>'A - raw data'!T103</f>
        <v>1.1574074074074073E-4</v>
      </c>
      <c r="H185" s="420">
        <f t="shared" si="16"/>
        <v>8.7233796296296309E-2</v>
      </c>
      <c r="I185" s="432">
        <f t="shared" si="18"/>
        <v>0.27701388888888889</v>
      </c>
      <c r="J185" s="33">
        <f t="shared" si="15"/>
        <v>0.61810185185185185</v>
      </c>
    </row>
    <row r="186" spans="1:10" x14ac:dyDescent="0.2">
      <c r="A186" s="23">
        <v>28</v>
      </c>
      <c r="B186" s="357">
        <f>'A - raw data'!A32</f>
        <v>28</v>
      </c>
      <c r="C186" s="410" t="str">
        <f>'A - raw data'!B32</f>
        <v>Chris Rowe</v>
      </c>
      <c r="D186" s="411">
        <f>'A - raw data'!N145</f>
        <v>8.9178240740740752E-2</v>
      </c>
      <c r="E186" s="411">
        <f>'A - raw data'!P145</f>
        <v>0</v>
      </c>
      <c r="F186" s="411">
        <f>'A - raw data'!T68</f>
        <v>0</v>
      </c>
      <c r="G186" s="411">
        <f>'A - raw data'!T104</f>
        <v>0</v>
      </c>
      <c r="H186" s="420">
        <f t="shared" si="16"/>
        <v>8.9178240740740752E-2</v>
      </c>
      <c r="I186" s="432">
        <f t="shared" si="18"/>
        <v>0.29068287037037033</v>
      </c>
      <c r="J186" s="33">
        <f t="shared" si="15"/>
        <v>0.28039351851851857</v>
      </c>
    </row>
    <row r="187" spans="1:10" x14ac:dyDescent="0.2">
      <c r="A187" s="23">
        <v>29</v>
      </c>
      <c r="B187" s="357">
        <f>'A - raw data'!A33</f>
        <v>29</v>
      </c>
      <c r="C187" s="410" t="str">
        <f>'A - raw data'!B33</f>
        <v>Simon Whitford</v>
      </c>
      <c r="D187" s="411">
        <f>'A - raw data'!N146</f>
        <v>9.228009259259258E-2</v>
      </c>
      <c r="E187" s="411">
        <f>'A - raw data'!P146</f>
        <v>0</v>
      </c>
      <c r="F187" s="411">
        <f>'A - raw data'!T69</f>
        <v>0</v>
      </c>
      <c r="G187" s="411">
        <f>'A - raw data'!T105</f>
        <v>0</v>
      </c>
      <c r="H187" s="420">
        <f t="shared" si="16"/>
        <v>9.228009259259258E-2</v>
      </c>
      <c r="I187" s="432">
        <f t="shared" si="18"/>
        <v>0.28811342592592593</v>
      </c>
      <c r="J187" s="33">
        <f t="shared" si="15"/>
        <v>0.29034722222222226</v>
      </c>
    </row>
    <row r="188" spans="1:10" ht="13.5" thickBot="1" x14ac:dyDescent="0.25">
      <c r="A188" s="23">
        <v>30</v>
      </c>
      <c r="B188" s="357">
        <f>'A - raw data'!A34</f>
        <v>30</v>
      </c>
      <c r="C188" s="412" t="str">
        <f>'A - raw data'!B34</f>
        <v>Kristy Glover</v>
      </c>
      <c r="D188" s="413">
        <f>'A - raw data'!N147</f>
        <v>9.228009259259258E-2</v>
      </c>
      <c r="E188" s="413">
        <f>'A - raw data'!P147</f>
        <v>0</v>
      </c>
      <c r="F188" s="413">
        <f>'A - raw data'!T70</f>
        <v>3.4722222222222222E-5</v>
      </c>
      <c r="G188" s="413">
        <f>'A - raw data'!T106</f>
        <v>5.7870370370370366E-5</v>
      </c>
      <c r="H188" s="421">
        <f t="shared" si="16"/>
        <v>9.2187499999999978E-2</v>
      </c>
      <c r="I188" s="432">
        <f t="shared" si="18"/>
        <v>0.29377314814814814</v>
      </c>
      <c r="J188" s="33">
        <f t="shared" si="15"/>
        <v>0.29068287037037033</v>
      </c>
    </row>
  </sheetData>
  <sheetProtection algorithmName="SHA-512" hashValue="FtKFagoBjIjf7rXmIzQpsyp+J4uwZhHLLxT5/iqGlVw/i3MDAouYD3eFzAWFiVpUkwZxqncJrnIRyThnUY1Ntg==" saltValue="gGYlLYfTQRZI+SGs5TO7Ag==" spinCount="100000" sheet="1" objects="1" scenarios="1" sort="0" autoFilter="0" pivotTables="0"/>
  <autoFilter ref="B5:G35">
    <sortState ref="B6:G35">
      <sortCondition descending="1" ref="G5:G35"/>
    </sortState>
  </autoFilter>
  <sortState ref="B95:I124">
    <sortCondition ref="B95:B124"/>
  </sortState>
  <phoneticPr fontId="0" type="noConversion"/>
  <conditionalFormatting sqref="H159">
    <cfRule type="cellIs" dxfId="125" priority="60" operator="equal">
      <formula>"0'A - raw data'!$G$5"</formula>
    </cfRule>
  </conditionalFormatting>
  <conditionalFormatting sqref="I63:I92">
    <cfRule type="cellIs" dxfId="124" priority="41" operator="equal">
      <formula>$J$63</formula>
    </cfRule>
  </conditionalFormatting>
  <conditionalFormatting sqref="I64 I66 I68 I70 I72 I74 I76 I78 I80 I82 I84 I86 I88 I90 I92">
    <cfRule type="cellIs" dxfId="123" priority="42" operator="equal">
      <formula>$J$64</formula>
    </cfRule>
  </conditionalFormatting>
  <conditionalFormatting sqref="I139">
    <cfRule type="cellIs" dxfId="122" priority="40" operator="equal">
      <formula>$J$139</formula>
    </cfRule>
  </conditionalFormatting>
  <conditionalFormatting sqref="I140">
    <cfRule type="cellIs" dxfId="121" priority="39" operator="equal">
      <formula>$J$140</formula>
    </cfRule>
  </conditionalFormatting>
  <conditionalFormatting sqref="I141">
    <cfRule type="cellIs" dxfId="120" priority="38" operator="equal">
      <formula>$J$141</formula>
    </cfRule>
  </conditionalFormatting>
  <conditionalFormatting sqref="I142">
    <cfRule type="cellIs" dxfId="119" priority="37" operator="equal">
      <formula>$J$142</formula>
    </cfRule>
  </conditionalFormatting>
  <conditionalFormatting sqref="I64:I92">
    <cfRule type="cellIs" dxfId="118" priority="36" operator="equal">
      <formula>0.250381944444444</formula>
    </cfRule>
  </conditionalFormatting>
  <conditionalFormatting sqref="I160">
    <cfRule type="cellIs" dxfId="117" priority="32" operator="equal">
      <formula>$J$160</formula>
    </cfRule>
  </conditionalFormatting>
  <conditionalFormatting sqref="I161:I170 I172:I174">
    <cfRule type="cellIs" dxfId="116" priority="31" operator="equal">
      <formula>$J$161</formula>
    </cfRule>
  </conditionalFormatting>
  <conditionalFormatting sqref="I162:I170 I172:I185 I187:I188">
    <cfRule type="cellIs" dxfId="115" priority="30" operator="equal">
      <formula>$J$160</formula>
    </cfRule>
  </conditionalFormatting>
  <conditionalFormatting sqref="I162">
    <cfRule type="cellIs" dxfId="114" priority="29" operator="equal">
      <formula>$J$162</formula>
    </cfRule>
  </conditionalFormatting>
  <conditionalFormatting sqref="I163">
    <cfRule type="cellIs" dxfId="113" priority="28" operator="equal">
      <formula>$J$163</formula>
    </cfRule>
  </conditionalFormatting>
  <conditionalFormatting sqref="I164">
    <cfRule type="cellIs" dxfId="112" priority="27" operator="equal">
      <formula>$J$164</formula>
    </cfRule>
  </conditionalFormatting>
  <conditionalFormatting sqref="I165">
    <cfRule type="cellIs" dxfId="111" priority="26" operator="equal">
      <formula>$J$165</formula>
    </cfRule>
  </conditionalFormatting>
  <conditionalFormatting sqref="I166">
    <cfRule type="cellIs" dxfId="110" priority="25" operator="equal">
      <formula>$J$166</formula>
    </cfRule>
  </conditionalFormatting>
  <conditionalFormatting sqref="I167">
    <cfRule type="cellIs" dxfId="109" priority="24" operator="equal">
      <formula>$J$167</formula>
    </cfRule>
  </conditionalFormatting>
  <conditionalFormatting sqref="I168">
    <cfRule type="cellIs" dxfId="108" priority="23" operator="equal">
      <formula>$J$168</formula>
    </cfRule>
  </conditionalFormatting>
  <conditionalFormatting sqref="I169">
    <cfRule type="cellIs" dxfId="107" priority="22" operator="equal">
      <formula>$J$169</formula>
    </cfRule>
  </conditionalFormatting>
  <conditionalFormatting sqref="I178">
    <cfRule type="cellIs" dxfId="106" priority="21" operator="equal">
      <formula>$J$178</formula>
    </cfRule>
  </conditionalFormatting>
  <conditionalFormatting sqref="I179">
    <cfRule type="cellIs" dxfId="105" priority="20" operator="equal">
      <formula>$J$179</formula>
    </cfRule>
  </conditionalFormatting>
  <conditionalFormatting sqref="I170">
    <cfRule type="cellIs" dxfId="104" priority="19" operator="equal">
      <formula>$J$170</formula>
    </cfRule>
  </conditionalFormatting>
  <conditionalFormatting sqref="I171">
    <cfRule type="cellIs" dxfId="103" priority="17" operator="equal">
      <formula>$J$171</formula>
    </cfRule>
  </conditionalFormatting>
  <conditionalFormatting sqref="I172">
    <cfRule type="cellIs" dxfId="102" priority="16" operator="equal">
      <formula>$J$172</formula>
    </cfRule>
  </conditionalFormatting>
  <conditionalFormatting sqref="I173">
    <cfRule type="cellIs" dxfId="101" priority="15" operator="equal">
      <formula>0.284884259259259</formula>
    </cfRule>
  </conditionalFormatting>
  <conditionalFormatting sqref="I174">
    <cfRule type="cellIs" dxfId="100" priority="14" operator="equal">
      <formula>$J$174</formula>
    </cfRule>
  </conditionalFormatting>
  <conditionalFormatting sqref="I176">
    <cfRule type="cellIs" dxfId="99" priority="13" operator="equal">
      <formula>$J$176</formula>
    </cfRule>
  </conditionalFormatting>
  <conditionalFormatting sqref="I175">
    <cfRule type="cellIs" dxfId="98" priority="12" operator="equal">
      <formula>$J$175</formula>
    </cfRule>
  </conditionalFormatting>
  <conditionalFormatting sqref="I177">
    <cfRule type="cellIs" dxfId="97" priority="11" operator="equal">
      <formula>0.29087962962963</formula>
    </cfRule>
  </conditionalFormatting>
  <conditionalFormatting sqref="I180">
    <cfRule type="cellIs" dxfId="96" priority="10" operator="equal">
      <formula>0.27712962962963</formula>
    </cfRule>
  </conditionalFormatting>
  <conditionalFormatting sqref="I181">
    <cfRule type="cellIs" dxfId="95" priority="9" operator="equal">
      <formula>$J$181</formula>
    </cfRule>
  </conditionalFormatting>
  <conditionalFormatting sqref="I182">
    <cfRule type="cellIs" dxfId="94" priority="8" operator="equal">
      <formula>$J$182</formula>
    </cfRule>
  </conditionalFormatting>
  <conditionalFormatting sqref="I183">
    <cfRule type="cellIs" dxfId="93" priority="7" operator="equal">
      <formula>$J$183</formula>
    </cfRule>
  </conditionalFormatting>
  <conditionalFormatting sqref="I184">
    <cfRule type="cellIs" dxfId="92" priority="6" operator="equal">
      <formula>$J$184</formula>
    </cfRule>
  </conditionalFormatting>
  <conditionalFormatting sqref="I185">
    <cfRule type="cellIs" dxfId="91" priority="5" operator="equal">
      <formula>$J$185</formula>
    </cfRule>
  </conditionalFormatting>
  <conditionalFormatting sqref="I186">
    <cfRule type="cellIs" dxfId="90" priority="3" operator="equal">
      <formula>$J$186</formula>
    </cfRule>
  </conditionalFormatting>
  <conditionalFormatting sqref="I187">
    <cfRule type="cellIs" dxfId="89" priority="2" operator="equal">
      <formula>$J$187</formula>
    </cfRule>
  </conditionalFormatting>
  <conditionalFormatting sqref="I188">
    <cfRule type="cellIs" dxfId="88" priority="1" operator="equal">
      <formula>$J$188</formula>
    </cfRule>
  </conditionalFormatting>
  <pageMargins left="0.7" right="0.7" top="0.75" bottom="0.75" header="0.3" footer="0.3"/>
  <pageSetup paperSize="8" orientation="landscape" horizontalDpi="4294967293" r:id="rId1"/>
  <rowBreaks count="5" manualBreakCount="5">
    <brk id="58" max="8" man="1"/>
    <brk id="93" max="8" man="1"/>
    <brk id="125" max="8" man="1"/>
    <brk id="157" max="8" man="1"/>
    <brk id="188" max="8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16008494-DD71-478A-BB4D-7A9383C15FD7}">
            <xm:f>'A - raw data'!$D$5+'A - raw data'!$F$5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2" operator="equal" id="{96136725-7503-4A8C-BDD6-5E53D5B1526A}">
            <xm:f>'A - raw data'!$F$5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61" operator="equal" id="{D02B830C-2AC0-4600-8DEB-C84543C3A73E}">
            <xm:f>'A - raw data'!$F$5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H95</xm:sqref>
        </x14:conditionalFormatting>
        <x14:conditionalFormatting xmlns:xm="http://schemas.microsoft.com/office/excel/2006/main">
          <x14:cfRule type="cellIs" priority="59" operator="equal" id="{E1CF6030-E8D7-4BE8-9A31-4C28755B3957}">
            <xm:f>'A - raw data'!$G$5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H159</xm:sqref>
        </x14:conditionalFormatting>
        <x14:conditionalFormatting xmlns:xm="http://schemas.microsoft.com/office/excel/2006/main">
          <x14:cfRule type="cellIs" priority="58" operator="equal" id="{064CCAD2-A067-4845-B695-066E81A91308}">
            <xm:f>'A - raw data'!$H$5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I159</xm:sqref>
        </x14:conditionalFormatting>
        <x14:conditionalFormatting xmlns:xm="http://schemas.microsoft.com/office/excel/2006/main">
          <x14:cfRule type="cellIs" priority="56" operator="equal" id="{53553E08-FE56-4354-BD6A-7E139AE57E30}">
            <xm:f>'A - raw data'!$H$5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I160:I170 I172:I185 I187:I188</xm:sqref>
        </x14:conditionalFormatting>
        <x14:conditionalFormatting xmlns:xm="http://schemas.microsoft.com/office/excel/2006/main">
          <x14:cfRule type="cellIs" priority="34" operator="equal" id="{27871AC2-27DB-42AB-A0B6-C847AF94B5E5}">
            <xm:f>'A - raw data'!$D$5+'A - raw data'!$F$5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5" operator="equal" id="{749A8C7B-70FB-4BE8-93F0-F460BD117611}">
            <xm:f>'A - raw data'!$F$5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I96:I124</xm:sqref>
        </x14:conditionalFormatting>
        <x14:conditionalFormatting xmlns:xm="http://schemas.microsoft.com/office/excel/2006/main">
          <x14:cfRule type="cellIs" priority="33" operator="equal" id="{132A8531-8359-40A4-A38C-F54C5D731B02}">
            <xm:f>'A - raw data'!$F$5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H96:H124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9"/>
  <sheetViews>
    <sheetView view="pageBreakPreview" zoomScaleNormal="100" zoomScaleSheetLayoutView="100" workbookViewId="0">
      <selection activeCell="A61" sqref="A61:I189"/>
    </sheetView>
  </sheetViews>
  <sheetFormatPr defaultRowHeight="12.75" x14ac:dyDescent="0.2"/>
  <cols>
    <col min="1" max="1" width="9.140625" style="10"/>
    <col min="2" max="2" width="16.85546875" style="10" customWidth="1"/>
    <col min="3" max="3" width="19.85546875" style="10" bestFit="1" customWidth="1"/>
    <col min="4" max="4" width="12.7109375" style="10" bestFit="1" customWidth="1"/>
    <col min="5" max="5" width="14.7109375" style="10" customWidth="1"/>
    <col min="6" max="6" width="14.42578125" style="10" customWidth="1"/>
    <col min="7" max="7" width="12.140625" style="10" customWidth="1"/>
    <col min="8" max="8" width="17.28515625" style="10" bestFit="1" customWidth="1"/>
    <col min="9" max="9" width="12.28515625" style="10" bestFit="1" customWidth="1"/>
    <col min="10" max="10" width="9.5703125" style="10" bestFit="1" customWidth="1"/>
    <col min="11" max="11" width="9.140625" style="10"/>
    <col min="12" max="12" width="17.28515625" style="10" bestFit="1" customWidth="1"/>
    <col min="13" max="13" width="15.42578125" style="10" bestFit="1" customWidth="1"/>
    <col min="14" max="14" width="9.7109375" style="10" bestFit="1" customWidth="1"/>
    <col min="15" max="16" width="9.5703125" style="10" bestFit="1" customWidth="1"/>
    <col min="17" max="16384" width="9.140625" style="10"/>
  </cols>
  <sheetData>
    <row r="1" spans="1:9" ht="13.5" thickBot="1" x14ac:dyDescent="0.25">
      <c r="B1" s="10" t="s">
        <v>33</v>
      </c>
    </row>
    <row r="2" spans="1:9" ht="13.5" thickBot="1" x14ac:dyDescent="0.25">
      <c r="B2" s="1" t="s">
        <v>80</v>
      </c>
      <c r="G2" s="19" t="s">
        <v>63</v>
      </c>
      <c r="H2"/>
      <c r="I2" s="20" t="s">
        <v>64</v>
      </c>
    </row>
    <row r="4" spans="1:9" ht="13.5" thickBot="1" x14ac:dyDescent="0.25">
      <c r="B4" s="1" t="s">
        <v>25</v>
      </c>
    </row>
    <row r="5" spans="1:9" ht="13.5" thickBot="1" x14ac:dyDescent="0.25">
      <c r="A5" s="2" t="s">
        <v>17</v>
      </c>
      <c r="B5" s="379" t="s">
        <v>4</v>
      </c>
      <c r="C5" s="380" t="s">
        <v>0</v>
      </c>
      <c r="D5" s="381" t="s">
        <v>1</v>
      </c>
      <c r="E5" s="382" t="s">
        <v>24</v>
      </c>
      <c r="F5" s="159" t="s">
        <v>27</v>
      </c>
      <c r="G5" s="160" t="s">
        <v>28</v>
      </c>
    </row>
    <row r="6" spans="1:9" x14ac:dyDescent="0.2">
      <c r="A6" s="2">
        <v>1</v>
      </c>
      <c r="B6" s="351">
        <v>18</v>
      </c>
      <c r="C6" s="367" t="str">
        <f>'B - raw data'!B22</f>
        <v>Sam Warren</v>
      </c>
      <c r="D6" s="368" t="str">
        <f>'B - raw data'!C22</f>
        <v>Non Gippsland Club*</v>
      </c>
      <c r="E6" s="369">
        <f>'B - raw data'!T22</f>
        <v>59</v>
      </c>
      <c r="F6" s="370">
        <f>'B - raw data'!AK59</f>
        <v>2</v>
      </c>
      <c r="G6" s="370">
        <f>'B - raw data'!AK95</f>
        <v>15</v>
      </c>
    </row>
    <row r="7" spans="1:9" x14ac:dyDescent="0.2">
      <c r="A7" s="2">
        <v>2</v>
      </c>
      <c r="B7" s="357">
        <f>'B - raw data'!A16</f>
        <v>12</v>
      </c>
      <c r="C7" s="371" t="str">
        <f>'B - raw data'!B16</f>
        <v>Philip Hanley</v>
      </c>
      <c r="D7" s="372" t="str">
        <f>'B - raw data'!C16</f>
        <v>Leongatha Cycling Club</v>
      </c>
      <c r="E7" s="373">
        <f>'B - raw data'!T16</f>
        <v>59</v>
      </c>
      <c r="F7" s="374">
        <f>'B - raw data'!AK53</f>
        <v>6</v>
      </c>
      <c r="G7" s="374">
        <f>'B - raw data'!AK89</f>
        <v>8</v>
      </c>
      <c r="H7" s="10" t="s">
        <v>243</v>
      </c>
    </row>
    <row r="8" spans="1:9" x14ac:dyDescent="0.2">
      <c r="A8" s="2">
        <v>3</v>
      </c>
      <c r="B8" s="357">
        <f>'B - raw data'!A5</f>
        <v>1</v>
      </c>
      <c r="C8" s="371" t="str">
        <f>'B - raw data'!B5</f>
        <v>Geoff Thomson</v>
      </c>
      <c r="D8" s="372" t="str">
        <f>'B - raw data'!C5</f>
        <v>Warragul Cycling Club</v>
      </c>
      <c r="E8" s="373">
        <f>'B - raw data'!T5</f>
        <v>48</v>
      </c>
      <c r="F8" s="374">
        <f>'B - raw data'!AK42</f>
        <v>0</v>
      </c>
      <c r="G8" s="374">
        <f>'B - raw data'!AK78</f>
        <v>6</v>
      </c>
    </row>
    <row r="9" spans="1:9" x14ac:dyDescent="0.2">
      <c r="A9" s="2">
        <v>4</v>
      </c>
      <c r="B9" s="357">
        <f>'B - raw data'!A19</f>
        <v>15</v>
      </c>
      <c r="C9" s="371" t="str">
        <f>'B - raw data'!B19</f>
        <v>Dylan Adams</v>
      </c>
      <c r="D9" s="372" t="str">
        <f>'B - raw data'!C19</f>
        <v>Leongatha Cycling Club</v>
      </c>
      <c r="E9" s="373">
        <f>'B - raw data'!T19</f>
        <v>18</v>
      </c>
      <c r="F9" s="374">
        <f>'B - raw data'!AK56</f>
        <v>2</v>
      </c>
      <c r="G9" s="374">
        <f>'B - raw data'!AK92</f>
        <v>5</v>
      </c>
    </row>
    <row r="10" spans="1:9" x14ac:dyDescent="0.2">
      <c r="A10" s="2">
        <v>5</v>
      </c>
      <c r="B10" s="357">
        <f>'B - raw data'!A20</f>
        <v>16</v>
      </c>
      <c r="C10" s="371" t="str">
        <f>'B - raw data'!B20</f>
        <v>Michael Park</v>
      </c>
      <c r="D10" s="372" t="str">
        <f>'B - raw data'!C20</f>
        <v>Leongatha Cycling Club</v>
      </c>
      <c r="E10" s="373">
        <f>'B - raw data'!T20</f>
        <v>6</v>
      </c>
      <c r="F10" s="374">
        <f>'B - raw data'!AK57</f>
        <v>0</v>
      </c>
      <c r="G10" s="374">
        <f>'B - raw data'!AK93</f>
        <v>2</v>
      </c>
    </row>
    <row r="11" spans="1:9" x14ac:dyDescent="0.2">
      <c r="A11" s="2">
        <v>6</v>
      </c>
      <c r="B11" s="357">
        <f>'B - raw data'!A11</f>
        <v>7</v>
      </c>
      <c r="C11" s="371" t="str">
        <f>'B - raw data'!B11</f>
        <v>Jason Tubnor</v>
      </c>
      <c r="D11" s="372" t="str">
        <f>'B - raw data'!C11</f>
        <v>Warragul Cycling Club</v>
      </c>
      <c r="E11" s="373">
        <f>'B - raw data'!T11</f>
        <v>28</v>
      </c>
      <c r="F11" s="374">
        <f>'B - raw data'!AK48</f>
        <v>8</v>
      </c>
      <c r="G11" s="374">
        <f>'B - raw data'!AK84</f>
        <v>0</v>
      </c>
    </row>
    <row r="12" spans="1:9" x14ac:dyDescent="0.2">
      <c r="A12" s="2">
        <v>7</v>
      </c>
      <c r="B12" s="357">
        <f>'B - raw data'!A24</f>
        <v>20</v>
      </c>
      <c r="C12" s="371" t="str">
        <f>'B - raw data'!B24</f>
        <v>Chris Henne</v>
      </c>
      <c r="D12" s="372" t="str">
        <f>'B - raw data'!C24</f>
        <v>Latrobe City Cycling Club</v>
      </c>
      <c r="E12" s="373">
        <f>'B - raw data'!T24</f>
        <v>6</v>
      </c>
      <c r="F12" s="374">
        <f>'B - raw data'!AK61</f>
        <v>3</v>
      </c>
      <c r="G12" s="374">
        <f>'B - raw data'!AK97</f>
        <v>0</v>
      </c>
    </row>
    <row r="13" spans="1:9" x14ac:dyDescent="0.2">
      <c r="A13" s="2">
        <v>8</v>
      </c>
      <c r="B13" s="357">
        <f>'B - raw data'!A12</f>
        <v>8</v>
      </c>
      <c r="C13" s="371" t="str">
        <f>'B - raw data'!B12</f>
        <v>Nicole Summerfield</v>
      </c>
      <c r="D13" s="372" t="str">
        <f>'B - raw data'!C12</f>
        <v>Warragul Cycling Club</v>
      </c>
      <c r="E13" s="373">
        <f>'B - raw data'!T12</f>
        <v>6</v>
      </c>
      <c r="F13" s="374">
        <f>'B - raw data'!AK49</f>
        <v>2</v>
      </c>
      <c r="G13" s="374">
        <f>'B - raw data'!AK85</f>
        <v>0</v>
      </c>
    </row>
    <row r="14" spans="1:9" x14ac:dyDescent="0.2">
      <c r="A14" s="2">
        <v>9</v>
      </c>
      <c r="B14" s="357">
        <f>'B - raw data'!A7</f>
        <v>3</v>
      </c>
      <c r="C14" s="371" t="str">
        <f>'B - raw data'!B7</f>
        <v>Rob Waddell</v>
      </c>
      <c r="D14" s="372" t="str">
        <f>'B - raw data'!C7</f>
        <v>Warragul Cycling Club</v>
      </c>
      <c r="E14" s="373">
        <f>'B - raw data'!T7</f>
        <v>3</v>
      </c>
      <c r="F14" s="374">
        <f>'B - raw data'!AK44</f>
        <v>1</v>
      </c>
      <c r="G14" s="374">
        <f>'B - raw data'!AK80</f>
        <v>0</v>
      </c>
    </row>
    <row r="15" spans="1:9" x14ac:dyDescent="0.2">
      <c r="A15" s="2">
        <v>10</v>
      </c>
      <c r="B15" s="357">
        <f>'B - raw data'!A17</f>
        <v>13</v>
      </c>
      <c r="C15" s="371" t="str">
        <f>'B - raw data'!B17</f>
        <v>Morgan Barnes</v>
      </c>
      <c r="D15" s="372" t="str">
        <f>'B - raw data'!C17</f>
        <v>Leongatha Cycling Club</v>
      </c>
      <c r="E15" s="373">
        <f>'B - raw data'!T17</f>
        <v>12</v>
      </c>
      <c r="F15" s="374">
        <f>'B - raw data'!AK54</f>
        <v>0</v>
      </c>
      <c r="G15" s="374">
        <f>'B - raw data'!AK90</f>
        <v>0</v>
      </c>
    </row>
    <row r="16" spans="1:9" x14ac:dyDescent="0.2">
      <c r="A16" s="2">
        <v>11</v>
      </c>
      <c r="B16" s="357">
        <f>'B - raw data'!A13</f>
        <v>9</v>
      </c>
      <c r="C16" s="371" t="str">
        <f>'B - raw data'!B13</f>
        <v>Cassandra Lear</v>
      </c>
      <c r="D16" s="372" t="str">
        <f>'B - raw data'!C13</f>
        <v>Bairnsdale Cycling Club</v>
      </c>
      <c r="E16" s="373">
        <f>'B - raw data'!T13</f>
        <v>3</v>
      </c>
      <c r="F16" s="374">
        <f>'B - raw data'!AK50</f>
        <v>0</v>
      </c>
      <c r="G16" s="374">
        <f>'B - raw data'!AK86</f>
        <v>0</v>
      </c>
    </row>
    <row r="17" spans="1:7" x14ac:dyDescent="0.2">
      <c r="A17" s="2">
        <v>12</v>
      </c>
      <c r="B17" s="357">
        <f>'B - raw data'!A15</f>
        <v>11</v>
      </c>
      <c r="C17" s="371" t="str">
        <f>'B - raw data'!B15</f>
        <v>John Taylor</v>
      </c>
      <c r="D17" s="372" t="str">
        <f>'B - raw data'!C15</f>
        <v>Latrobe City Cycling Club</v>
      </c>
      <c r="E17" s="373">
        <f>'B - raw data'!T15</f>
        <v>3</v>
      </c>
      <c r="F17" s="374">
        <f>'B - raw data'!AK52</f>
        <v>0</v>
      </c>
      <c r="G17" s="374">
        <f>'B - raw data'!AK88</f>
        <v>0</v>
      </c>
    </row>
    <row r="18" spans="1:7" x14ac:dyDescent="0.2">
      <c r="A18" s="2">
        <v>13</v>
      </c>
      <c r="B18" s="357">
        <f>'B - raw data'!A6</f>
        <v>2</v>
      </c>
      <c r="C18" s="371" t="str">
        <f>'B - raw data'!B6</f>
        <v>Duane McDonald</v>
      </c>
      <c r="D18" s="372" t="str">
        <f>'B - raw data'!C6</f>
        <v>Warragul Cycling Club</v>
      </c>
      <c r="E18" s="373">
        <f>'B - raw data'!T6</f>
        <v>2</v>
      </c>
      <c r="F18" s="374">
        <f>'B - raw data'!AK43</f>
        <v>0</v>
      </c>
      <c r="G18" s="374">
        <f>'B - raw data'!AK79</f>
        <v>0</v>
      </c>
    </row>
    <row r="19" spans="1:7" x14ac:dyDescent="0.2">
      <c r="A19" s="2">
        <v>14</v>
      </c>
      <c r="B19" s="357">
        <f>'B - raw data'!A14</f>
        <v>10</v>
      </c>
      <c r="C19" s="371" t="str">
        <f>'B - raw data'!B14</f>
        <v>David Willowhite</v>
      </c>
      <c r="D19" s="372" t="str">
        <f>'B - raw data'!C14</f>
        <v>Bairnsdale Cycling Club</v>
      </c>
      <c r="E19" s="373">
        <f>'B - raw data'!T14</f>
        <v>1</v>
      </c>
      <c r="F19" s="374">
        <f>'B - raw data'!AK51</f>
        <v>0</v>
      </c>
      <c r="G19" s="374">
        <f>'B - raw data'!AK87</f>
        <v>0</v>
      </c>
    </row>
    <row r="20" spans="1:7" x14ac:dyDescent="0.2">
      <c r="A20" s="2">
        <v>15</v>
      </c>
      <c r="B20" s="357">
        <f>'B - raw data'!A18</f>
        <v>14</v>
      </c>
      <c r="C20" s="371" t="str">
        <f>'B - raw data'!B18</f>
        <v>Gary Campbell</v>
      </c>
      <c r="D20" s="372" t="str">
        <f>'B - raw data'!C18</f>
        <v>Leongatha Cycling Club</v>
      </c>
      <c r="E20" s="373">
        <f>'B - raw data'!T18</f>
        <v>1</v>
      </c>
      <c r="F20" s="374">
        <f>'B - raw data'!AK55</f>
        <v>0</v>
      </c>
      <c r="G20" s="374">
        <f>'B - raw data'!AK91</f>
        <v>0</v>
      </c>
    </row>
    <row r="21" spans="1:7" x14ac:dyDescent="0.2">
      <c r="A21" s="2">
        <v>16</v>
      </c>
      <c r="B21" s="357">
        <f>'B - raw data'!A8</f>
        <v>4</v>
      </c>
      <c r="C21" s="371" t="str">
        <f>'B - raw data'!B8</f>
        <v>Frank Bensted</v>
      </c>
      <c r="D21" s="372" t="str">
        <f>'B - raw data'!C8</f>
        <v>DNS</v>
      </c>
      <c r="E21" s="373">
        <f>'B - raw data'!T8</f>
        <v>0</v>
      </c>
      <c r="F21" s="374">
        <f>'B - raw data'!AK45</f>
        <v>0</v>
      </c>
      <c r="G21" s="374">
        <f>'B - raw data'!AK81</f>
        <v>0</v>
      </c>
    </row>
    <row r="22" spans="1:7" x14ac:dyDescent="0.2">
      <c r="A22" s="2">
        <v>17</v>
      </c>
      <c r="B22" s="357">
        <f>'B - raw data'!A9</f>
        <v>5</v>
      </c>
      <c r="C22" s="371" t="str">
        <f>'B - raw data'!B9</f>
        <v>Steve Muggeridge</v>
      </c>
      <c r="D22" s="372" t="s">
        <v>312</v>
      </c>
      <c r="E22" s="373">
        <f>'B - raw data'!T9</f>
        <v>0</v>
      </c>
      <c r="F22" s="374">
        <f>'B - raw data'!AK46</f>
        <v>0</v>
      </c>
      <c r="G22" s="374">
        <f>'B - raw data'!AK82</f>
        <v>0</v>
      </c>
    </row>
    <row r="23" spans="1:7" x14ac:dyDescent="0.2">
      <c r="A23" s="2">
        <v>18</v>
      </c>
      <c r="B23" s="357">
        <f>'B - raw data'!A10</f>
        <v>6</v>
      </c>
      <c r="C23" s="371" t="str">
        <f>'B - raw data'!B10</f>
        <v>Glen Walker</v>
      </c>
      <c r="D23" s="372" t="str">
        <f>'B - raw data'!C10</f>
        <v>DNS</v>
      </c>
      <c r="E23" s="373">
        <f>'B - raw data'!T10</f>
        <v>0</v>
      </c>
      <c r="F23" s="374">
        <f>'B - raw data'!AK47</f>
        <v>0</v>
      </c>
      <c r="G23" s="374">
        <f>'B - raw data'!AK83</f>
        <v>0</v>
      </c>
    </row>
    <row r="24" spans="1:7" x14ac:dyDescent="0.2">
      <c r="A24" s="2">
        <v>19</v>
      </c>
      <c r="B24" s="357">
        <f>'B - raw data'!A21</f>
        <v>17</v>
      </c>
      <c r="C24" s="371" t="str">
        <f>'B - raw data'!B21</f>
        <v>Alec Mates</v>
      </c>
      <c r="D24" s="372" t="s">
        <v>312</v>
      </c>
      <c r="E24" s="373">
        <f>'B - raw data'!T21</f>
        <v>0</v>
      </c>
      <c r="F24" s="374">
        <f>'B - raw data'!AK58</f>
        <v>0</v>
      </c>
      <c r="G24" s="374">
        <f>'B - raw data'!AK94</f>
        <v>0</v>
      </c>
    </row>
    <row r="25" spans="1:7" x14ac:dyDescent="0.2">
      <c r="A25" s="2">
        <v>20</v>
      </c>
      <c r="B25" s="357">
        <f>'B - raw data'!A23</f>
        <v>19</v>
      </c>
      <c r="C25" s="371" t="str">
        <f>'B - raw data'!B23</f>
        <v>Chloe Baggs</v>
      </c>
      <c r="D25" s="372" t="s">
        <v>312</v>
      </c>
      <c r="E25" s="373">
        <f>'B - raw data'!T23</f>
        <v>0</v>
      </c>
      <c r="F25" s="374">
        <f>'B - raw data'!AK60</f>
        <v>0</v>
      </c>
      <c r="G25" s="374">
        <f>'B - raw data'!AK96</f>
        <v>0</v>
      </c>
    </row>
    <row r="26" spans="1:7" x14ac:dyDescent="0.2">
      <c r="A26" s="2">
        <v>21</v>
      </c>
      <c r="B26" s="357">
        <f>'B - raw data'!A25</f>
        <v>21</v>
      </c>
      <c r="C26" s="371" t="str">
        <f>'B - raw data'!B25</f>
        <v>b rider 21</v>
      </c>
      <c r="D26" s="372" t="str">
        <f>'B - raw data'!C25</f>
        <v>Club</v>
      </c>
      <c r="E26" s="373">
        <f>'B - raw data'!T25</f>
        <v>0</v>
      </c>
      <c r="F26" s="374">
        <f>'B - raw data'!AK62</f>
        <v>0</v>
      </c>
      <c r="G26" s="374">
        <f>'B - raw data'!AK98</f>
        <v>0</v>
      </c>
    </row>
    <row r="27" spans="1:7" x14ac:dyDescent="0.2">
      <c r="A27" s="2">
        <v>22</v>
      </c>
      <c r="B27" s="357">
        <f>'B - raw data'!A26</f>
        <v>22</v>
      </c>
      <c r="C27" s="371" t="str">
        <f>'B - raw data'!B26</f>
        <v>b rider 22</v>
      </c>
      <c r="D27" s="372" t="str">
        <f>'B - raw data'!C26</f>
        <v>Club</v>
      </c>
      <c r="E27" s="373">
        <f>'B - raw data'!T26</f>
        <v>0</v>
      </c>
      <c r="F27" s="374">
        <f>'B - raw data'!AK63</f>
        <v>0</v>
      </c>
      <c r="G27" s="374">
        <f>'B - raw data'!AK99</f>
        <v>0</v>
      </c>
    </row>
    <row r="28" spans="1:7" x14ac:dyDescent="0.2">
      <c r="A28" s="2">
        <v>23</v>
      </c>
      <c r="B28" s="357">
        <f>'B - raw data'!A27</f>
        <v>23</v>
      </c>
      <c r="C28" s="371" t="str">
        <f>'B - raw data'!B27</f>
        <v>b rider 23</v>
      </c>
      <c r="D28" s="372" t="str">
        <f>'B - raw data'!C27</f>
        <v>Club</v>
      </c>
      <c r="E28" s="373">
        <f>'B - raw data'!T27</f>
        <v>0</v>
      </c>
      <c r="F28" s="374">
        <f>'B - raw data'!AK64</f>
        <v>0</v>
      </c>
      <c r="G28" s="374">
        <f>'B - raw data'!AK100</f>
        <v>0</v>
      </c>
    </row>
    <row r="29" spans="1:7" x14ac:dyDescent="0.2">
      <c r="A29" s="2">
        <v>24</v>
      </c>
      <c r="B29" s="357">
        <f>'B - raw data'!A28</f>
        <v>24</v>
      </c>
      <c r="C29" s="371" t="str">
        <f>'B - raw data'!B28</f>
        <v>b rider 24</v>
      </c>
      <c r="D29" s="372" t="str">
        <f>'B - raw data'!C28</f>
        <v>Club</v>
      </c>
      <c r="E29" s="373">
        <f>'B - raw data'!T28</f>
        <v>0</v>
      </c>
      <c r="F29" s="374">
        <f>'B - raw data'!AK65</f>
        <v>0</v>
      </c>
      <c r="G29" s="374">
        <f>'B - raw data'!AK101</f>
        <v>0</v>
      </c>
    </row>
    <row r="30" spans="1:7" x14ac:dyDescent="0.2">
      <c r="A30" s="2">
        <v>25</v>
      </c>
      <c r="B30" s="357">
        <f>'B - raw data'!A29</f>
        <v>25</v>
      </c>
      <c r="C30" s="371" t="str">
        <f>'B - raw data'!B29</f>
        <v>b rider 25</v>
      </c>
      <c r="D30" s="372" t="str">
        <f>'B - raw data'!C29</f>
        <v>Club</v>
      </c>
      <c r="E30" s="373">
        <f>'B - raw data'!T29</f>
        <v>0</v>
      </c>
      <c r="F30" s="374">
        <f>'B - raw data'!AK66</f>
        <v>0</v>
      </c>
      <c r="G30" s="374">
        <f>'B - raw data'!AK102</f>
        <v>0</v>
      </c>
    </row>
    <row r="31" spans="1:7" x14ac:dyDescent="0.2">
      <c r="A31" s="2">
        <v>26</v>
      </c>
      <c r="B31" s="357">
        <f>'B - raw data'!A30</f>
        <v>26</v>
      </c>
      <c r="C31" s="371" t="str">
        <f>'B - raw data'!B30</f>
        <v>b rider 26</v>
      </c>
      <c r="D31" s="372" t="str">
        <f>'B - raw data'!C30</f>
        <v>Club</v>
      </c>
      <c r="E31" s="373">
        <f>'B - raw data'!T30</f>
        <v>0</v>
      </c>
      <c r="F31" s="374">
        <f>'B - raw data'!AK67</f>
        <v>0</v>
      </c>
      <c r="G31" s="374">
        <f>'B - raw data'!AK103</f>
        <v>0</v>
      </c>
    </row>
    <row r="32" spans="1:7" x14ac:dyDescent="0.2">
      <c r="A32" s="2">
        <v>27</v>
      </c>
      <c r="B32" s="357">
        <f>'B - raw data'!A31</f>
        <v>27</v>
      </c>
      <c r="C32" s="371" t="str">
        <f>'B - raw data'!B31</f>
        <v>b rider 27</v>
      </c>
      <c r="D32" s="372" t="str">
        <f>'B - raw data'!C31</f>
        <v>Club</v>
      </c>
      <c r="E32" s="373">
        <f>'B - raw data'!T31</f>
        <v>0</v>
      </c>
      <c r="F32" s="374">
        <f>'B - raw data'!AK68</f>
        <v>0</v>
      </c>
      <c r="G32" s="374">
        <f>'B - raw data'!AK104</f>
        <v>0</v>
      </c>
    </row>
    <row r="33" spans="1:10" x14ac:dyDescent="0.2">
      <c r="A33" s="2">
        <v>28</v>
      </c>
      <c r="B33" s="357">
        <f>'B - raw data'!A32</f>
        <v>28</v>
      </c>
      <c r="C33" s="371" t="str">
        <f>'B - raw data'!B32</f>
        <v>b rider 28</v>
      </c>
      <c r="D33" s="372" t="str">
        <f>'B - raw data'!C32</f>
        <v>Club</v>
      </c>
      <c r="E33" s="373">
        <f>'B - raw data'!T32</f>
        <v>0</v>
      </c>
      <c r="F33" s="374">
        <f>'B - raw data'!AK69</f>
        <v>0</v>
      </c>
      <c r="G33" s="374">
        <f>'B - raw data'!AK105</f>
        <v>0</v>
      </c>
    </row>
    <row r="34" spans="1:10" x14ac:dyDescent="0.2">
      <c r="A34" s="2">
        <v>29</v>
      </c>
      <c r="B34" s="357">
        <f>'B - raw data'!A33</f>
        <v>29</v>
      </c>
      <c r="C34" s="371" t="str">
        <f>'B - raw data'!B33</f>
        <v>b rider 29</v>
      </c>
      <c r="D34" s="372" t="str">
        <f>'B - raw data'!C33</f>
        <v>Club</v>
      </c>
      <c r="E34" s="373">
        <f>'B - raw data'!T33</f>
        <v>0</v>
      </c>
      <c r="F34" s="374">
        <f>'B - raw data'!AK70</f>
        <v>0</v>
      </c>
      <c r="G34" s="374">
        <f>'B - raw data'!AK106</f>
        <v>0</v>
      </c>
    </row>
    <row r="35" spans="1:10" ht="13.5" thickBot="1" x14ac:dyDescent="0.25">
      <c r="A35" s="2">
        <v>30</v>
      </c>
      <c r="B35" s="361">
        <f>'B - raw data'!A34</f>
        <v>30</v>
      </c>
      <c r="C35" s="375" t="str">
        <f>'B - raw data'!B34</f>
        <v>b rider 30</v>
      </c>
      <c r="D35" s="376" t="str">
        <f>'B - raw data'!C34</f>
        <v>Club</v>
      </c>
      <c r="E35" s="377">
        <f>'B - raw data'!T34</f>
        <v>0</v>
      </c>
      <c r="F35" s="378">
        <f>'B - raw data'!AK71</f>
        <v>0</v>
      </c>
      <c r="G35" s="378">
        <f>'B - raw data'!AK107</f>
        <v>0</v>
      </c>
    </row>
    <row r="36" spans="1:10" x14ac:dyDescent="0.2">
      <c r="B36" s="11"/>
      <c r="C36" s="12"/>
      <c r="D36" s="12"/>
      <c r="E36" s="11"/>
    </row>
    <row r="37" spans="1:10" ht="13.5" thickBot="1" x14ac:dyDescent="0.25">
      <c r="B37" s="1" t="s">
        <v>13</v>
      </c>
      <c r="C37" s="165"/>
      <c r="D37" s="165" t="s">
        <v>1</v>
      </c>
      <c r="E37" s="270" t="str">
        <f>'fancy pants code'!B83</f>
        <v>Warragul</v>
      </c>
      <c r="F37" s="266" t="str">
        <f>'fancy pants code'!B84</f>
        <v>Wellington</v>
      </c>
      <c r="G37" s="266" t="str">
        <f>'fancy pants code'!B85</f>
        <v>Latrobe City</v>
      </c>
      <c r="H37" s="266" t="str">
        <f>'fancy pants code'!B86</f>
        <v>Bairnsdale</v>
      </c>
      <c r="I37" s="271" t="str">
        <f>'fancy pants code'!B87</f>
        <v>Leongatha</v>
      </c>
    </row>
    <row r="38" spans="1:10" x14ac:dyDescent="0.2">
      <c r="B38" s="124" t="s">
        <v>74</v>
      </c>
      <c r="C38" s="245" t="str">
        <f>INDEX('B - raw data'!$B$5:$B$34,MATCH(LARGE('B - raw data'!$D$5:$D$34,1),'B - raw data'!$D$5:$D$34,0),1)</f>
        <v>Sam Warren</v>
      </c>
      <c r="D38" s="257" t="s">
        <v>3</v>
      </c>
      <c r="E38" s="272">
        <f>IF($D$38=E$37,'fancy pants code'!$B$78,0)</f>
        <v>5</v>
      </c>
      <c r="F38" s="272">
        <f>IF($D$38=F$37,'fancy pants code'!$B$78,0)</f>
        <v>0</v>
      </c>
      <c r="G38" s="272">
        <f>IF($D$38=G$37,'fancy pants code'!$B$78,0)</f>
        <v>0</v>
      </c>
      <c r="H38" s="272">
        <f>IF($D$38=H$37,'fancy pants code'!$B$78,0)</f>
        <v>0</v>
      </c>
      <c r="I38" s="272">
        <f>IF($D$38=I$37,'fancy pants code'!$B$78,0)</f>
        <v>0</v>
      </c>
      <c r="J38" s="1"/>
    </row>
    <row r="39" spans="1:10" x14ac:dyDescent="0.2">
      <c r="B39" s="125" t="s">
        <v>75</v>
      </c>
      <c r="C39" s="246" t="str">
        <f>INDEX('B - raw data'!$B$5:$B$34,MATCH(LARGE('B - raw data'!$D$5:$D$34,2),'B - raw data'!$D$5:$D$34,0),1)</f>
        <v>Jason Tubnor</v>
      </c>
      <c r="D39" s="258" t="s">
        <v>7</v>
      </c>
      <c r="E39" s="272">
        <f>IF($D$39=E$37,'fancy pants code'!$B$79,0)</f>
        <v>0</v>
      </c>
      <c r="F39" s="272">
        <f>IF($D$39=F$37,'fancy pants code'!$B$79,0)</f>
        <v>0</v>
      </c>
      <c r="G39" s="272">
        <f>IF($D$39=G$37,'fancy pants code'!$B$79,0)</f>
        <v>0</v>
      </c>
      <c r="H39" s="272">
        <f>IF($D$39=H$37,'fancy pants code'!$B$79,0)</f>
        <v>0</v>
      </c>
      <c r="I39" s="272">
        <f>IF($D$39=I$37,'fancy pants code'!$B$79,0)</f>
        <v>3</v>
      </c>
      <c r="J39" s="1"/>
    </row>
    <row r="40" spans="1:10" ht="13.5" thickBot="1" x14ac:dyDescent="0.25">
      <c r="B40" s="126" t="s">
        <v>76</v>
      </c>
      <c r="C40" s="247" t="str">
        <f>INDEX('B - raw data'!$B$5:$B$34,MATCH(LARGE('B - raw data'!$D$5:$D$34,3),'B - raw data'!$D$5:$D$34,0),1)</f>
        <v>Philip Hanley</v>
      </c>
      <c r="D40" s="259" t="s">
        <v>3</v>
      </c>
      <c r="E40" s="272">
        <f>IF($D$40=E$37,'fancy pants code'!$B$80,0)</f>
        <v>1</v>
      </c>
      <c r="F40" s="272">
        <f>IF($D$40=F$37,'fancy pants code'!$B$80,0)</f>
        <v>0</v>
      </c>
      <c r="G40" s="272">
        <f>IF($D$40=G$37,'fancy pants code'!$B$80,0)</f>
        <v>0</v>
      </c>
      <c r="H40" s="272">
        <f>IF($D$40=H$37,'fancy pants code'!$B$80,0)</f>
        <v>0</v>
      </c>
      <c r="I40" s="272">
        <f>IF($D$40=I$37,'fancy pants code'!$B$80,0)</f>
        <v>0</v>
      </c>
      <c r="J40" s="1" t="s">
        <v>322</v>
      </c>
    </row>
    <row r="41" spans="1:10" ht="13.5" thickBot="1" x14ac:dyDescent="0.25">
      <c r="B41" s="23"/>
      <c r="C41" s="23"/>
      <c r="D41" s="23"/>
      <c r="E41" s="274">
        <f>E38+E39+E40</f>
        <v>6</v>
      </c>
      <c r="F41" s="274">
        <f t="shared" ref="F41:I41" si="0">F38+F39+F40</f>
        <v>0</v>
      </c>
      <c r="G41" s="274">
        <f t="shared" si="0"/>
        <v>0</v>
      </c>
      <c r="H41" s="274">
        <f t="shared" si="0"/>
        <v>0</v>
      </c>
      <c r="I41" s="274">
        <f t="shared" si="0"/>
        <v>3</v>
      </c>
      <c r="J41" s="1"/>
    </row>
    <row r="42" spans="1:10" ht="13.5" thickBot="1" x14ac:dyDescent="0.25">
      <c r="B42" s="24" t="s">
        <v>15</v>
      </c>
      <c r="C42" s="23"/>
      <c r="D42" s="23"/>
      <c r="E42" s="41"/>
      <c r="F42" s="41"/>
      <c r="G42" s="41"/>
      <c r="H42" s="41"/>
      <c r="I42" s="41"/>
      <c r="J42" s="1"/>
    </row>
    <row r="43" spans="1:10" x14ac:dyDescent="0.2">
      <c r="B43" s="51" t="s">
        <v>74</v>
      </c>
      <c r="C43" s="245" t="str">
        <f>INDEX('B - raw data'!$B$5:$B$34,MATCH(LARGE('B - raw data'!$H$5:$H$34,1),'B - raw data'!$H$5:$H$34,0),1)</f>
        <v>Philip Hanley</v>
      </c>
      <c r="D43" s="257" t="s">
        <v>3</v>
      </c>
      <c r="E43" s="275">
        <f>IF($D$43=E$37,'fancy pants code'!$B$78,0)</f>
        <v>5</v>
      </c>
      <c r="F43" s="275">
        <f>IF($D$43=F$37,'fancy pants code'!$B$78,0)</f>
        <v>0</v>
      </c>
      <c r="G43" s="275">
        <f>IF($D$43=G$37,'fancy pants code'!$B$78,0)</f>
        <v>0</v>
      </c>
      <c r="H43" s="275">
        <f>IF($D$43=H$37,'fancy pants code'!$B$78,0)</f>
        <v>0</v>
      </c>
      <c r="I43" s="275">
        <f>IF($D$43=I$37,'fancy pants code'!$B$78,0)</f>
        <v>0</v>
      </c>
      <c r="J43" s="1"/>
    </row>
    <row r="44" spans="1:10" x14ac:dyDescent="0.2">
      <c r="B44" s="52" t="s">
        <v>75</v>
      </c>
      <c r="C44" s="246" t="str">
        <f>INDEX('B - raw data'!$B$5:$B$34,MATCH(LARGE('B - raw data'!$H$5:$H$34,2),'B - raw data'!$H$5:$H$34,0),1)</f>
        <v>Morgan Barnes</v>
      </c>
      <c r="D44" s="258" t="s">
        <v>7</v>
      </c>
      <c r="E44" s="272">
        <f>IF($D$44=E$37,'fancy pants code'!$B$79,0)</f>
        <v>0</v>
      </c>
      <c r="F44" s="272">
        <f>IF($D$44=F$37,'fancy pants code'!$B$79,0)</f>
        <v>0</v>
      </c>
      <c r="G44" s="272">
        <f>IF($D$44=G$37,'fancy pants code'!$B$79,0)</f>
        <v>0</v>
      </c>
      <c r="H44" s="272">
        <f>IF($D$44=H$37,'fancy pants code'!$B$79,0)</f>
        <v>0</v>
      </c>
      <c r="I44" s="272">
        <f>IF($D$44=I$37,'fancy pants code'!$B$79,0)</f>
        <v>3</v>
      </c>
      <c r="J44" s="1"/>
    </row>
    <row r="45" spans="1:10" ht="13.5" thickBot="1" x14ac:dyDescent="0.25">
      <c r="B45" s="53" t="s">
        <v>76</v>
      </c>
      <c r="C45" s="247" t="str">
        <f>INDEX('B - raw data'!$B$5:$B$34,MATCH(LARGE('B - raw data'!$H$5:$H$34,3),'B - raw data'!$H$5:$H$34,0),1)</f>
        <v>Geoff Thomson</v>
      </c>
      <c r="D45" s="259" t="s">
        <v>3</v>
      </c>
      <c r="E45" s="272">
        <f>IF($D$45=E$37,'fancy pants code'!$B$80,0)</f>
        <v>1</v>
      </c>
      <c r="F45" s="272">
        <f>IF($D$45=F$37,'fancy pants code'!$B$80,0)</f>
        <v>0</v>
      </c>
      <c r="G45" s="272">
        <f>IF($D$45=G$37,'fancy pants code'!$B$80,0)</f>
        <v>0</v>
      </c>
      <c r="H45" s="272">
        <f>IF($D$45=H$37,'fancy pants code'!$B$80,0)</f>
        <v>0</v>
      </c>
      <c r="I45" s="272">
        <f>IF($D$45=I$37,'fancy pants code'!$B$80,0)</f>
        <v>0</v>
      </c>
      <c r="J45" s="1"/>
    </row>
    <row r="46" spans="1:10" ht="13.5" thickBot="1" x14ac:dyDescent="0.25">
      <c r="B46" s="23"/>
      <c r="C46" s="166"/>
      <c r="D46" s="166"/>
      <c r="E46" s="274">
        <f>E43+E44+E45</f>
        <v>6</v>
      </c>
      <c r="F46" s="274">
        <f t="shared" ref="F46:I46" si="1">F43+F44+F45</f>
        <v>0</v>
      </c>
      <c r="G46" s="274">
        <f t="shared" si="1"/>
        <v>0</v>
      </c>
      <c r="H46" s="274">
        <f t="shared" si="1"/>
        <v>0</v>
      </c>
      <c r="I46" s="276">
        <f t="shared" si="1"/>
        <v>3</v>
      </c>
      <c r="J46" s="1"/>
    </row>
    <row r="47" spans="1:10" ht="13.5" thickBot="1" x14ac:dyDescent="0.25">
      <c r="B47" s="24" t="s">
        <v>14</v>
      </c>
      <c r="C47" s="23"/>
      <c r="D47" s="23"/>
      <c r="E47" s="41"/>
      <c r="F47" s="41"/>
      <c r="G47" s="41"/>
      <c r="H47" s="41"/>
      <c r="I47" s="41"/>
      <c r="J47" s="1"/>
    </row>
    <row r="48" spans="1:10" x14ac:dyDescent="0.2">
      <c r="B48" s="51" t="s">
        <v>74</v>
      </c>
      <c r="C48" s="245" t="str">
        <f>INDEX('B - raw data'!$B$5:$B$34,MATCH(LARGE('B - raw data'!$L$5:$L$34,1),'B - raw data'!$L$5:$L$34,0),1)</f>
        <v>Sam Warren</v>
      </c>
      <c r="D48" s="257" t="s">
        <v>3</v>
      </c>
      <c r="E48" s="275">
        <f>IF($D$48=E$37,'fancy pants code'!$B$78,0)</f>
        <v>5</v>
      </c>
      <c r="F48" s="275">
        <f>IF($D$48=F$37,'fancy pants code'!$B$78,0)</f>
        <v>0</v>
      </c>
      <c r="G48" s="275">
        <f>IF($D$48=G$37,'fancy pants code'!$B$78,0)</f>
        <v>0</v>
      </c>
      <c r="H48" s="275">
        <f>IF($D$48=H$37,'fancy pants code'!$B$78,0)</f>
        <v>0</v>
      </c>
      <c r="I48" s="275">
        <f>IF($D$48=I$37,'fancy pants code'!$B$78,0)</f>
        <v>0</v>
      </c>
      <c r="J48" s="1"/>
    </row>
    <row r="49" spans="1:10" x14ac:dyDescent="0.2">
      <c r="B49" s="52" t="s">
        <v>75</v>
      </c>
      <c r="C49" s="246" t="str">
        <f>INDEX('B - raw data'!$B$5:$B$34,MATCH(LARGE('B - raw data'!$L$5:$L$34,2),'B - raw data'!$L$5:$L$34,0),1)</f>
        <v>Geoff Thomson</v>
      </c>
      <c r="D49" s="258" t="s">
        <v>7</v>
      </c>
      <c r="E49" s="272">
        <f>IF($D$49=E$37,'fancy pants code'!$B$79,0)</f>
        <v>0</v>
      </c>
      <c r="F49" s="272">
        <f>IF($D$49=F$37,'fancy pants code'!$B$79,0)</f>
        <v>0</v>
      </c>
      <c r="G49" s="272">
        <f>IF($D$49=G$37,'fancy pants code'!$B$79,0)</f>
        <v>0</v>
      </c>
      <c r="H49" s="272">
        <f>IF($D$49=H$37,'fancy pants code'!$B$79,0)</f>
        <v>0</v>
      </c>
      <c r="I49" s="272">
        <f>IF($D$49=I$37,'fancy pants code'!$B$79,0)</f>
        <v>3</v>
      </c>
      <c r="J49" s="1"/>
    </row>
    <row r="50" spans="1:10" ht="13.5" thickBot="1" x14ac:dyDescent="0.25">
      <c r="B50" s="53" t="s">
        <v>76</v>
      </c>
      <c r="C50" s="247" t="str">
        <f>INDEX('B - raw data'!$B$5:$B$34,MATCH(LARGE('B - raw data'!$L$5:$L$34,3),'B - raw data'!$L$5:$L$34,0),1)</f>
        <v>Philip Hanley</v>
      </c>
      <c r="D50" s="259" t="s">
        <v>3</v>
      </c>
      <c r="E50" s="272">
        <f>IF($D$50=E$37,'fancy pants code'!$B$80,0)</f>
        <v>1</v>
      </c>
      <c r="F50" s="272">
        <f>IF($D$50=F$37,'fancy pants code'!$B$80,0)</f>
        <v>0</v>
      </c>
      <c r="G50" s="272">
        <f>IF($D$50=G$37,'fancy pants code'!$B$80,0)</f>
        <v>0</v>
      </c>
      <c r="H50" s="272">
        <f>IF($D$50=H$37,'fancy pants code'!$B$80,0)</f>
        <v>0</v>
      </c>
      <c r="I50" s="272">
        <f>IF($D$50=I$37,'fancy pants code'!$B$80,0)</f>
        <v>0</v>
      </c>
      <c r="J50" s="1" t="s">
        <v>323</v>
      </c>
    </row>
    <row r="51" spans="1:10" ht="13.5" thickBot="1" x14ac:dyDescent="0.25">
      <c r="B51" s="23"/>
      <c r="C51" s="23"/>
      <c r="D51" s="23"/>
      <c r="E51" s="274">
        <f>E48+E49+E50</f>
        <v>6</v>
      </c>
      <c r="F51" s="274">
        <f t="shared" ref="F51" si="2">F48+F49+F50</f>
        <v>0</v>
      </c>
      <c r="G51" s="274">
        <f>G48+G49+G50</f>
        <v>0</v>
      </c>
      <c r="H51" s="274">
        <f t="shared" ref="H51" si="3">H48+H49+H50</f>
        <v>0</v>
      </c>
      <c r="I51" s="276">
        <f>I48+I49+I50</f>
        <v>3</v>
      </c>
      <c r="J51" s="1"/>
    </row>
    <row r="52" spans="1:10" ht="13.5" thickBot="1" x14ac:dyDescent="0.25">
      <c r="B52" s="24" t="s">
        <v>16</v>
      </c>
      <c r="C52" s="23"/>
      <c r="D52" s="23"/>
      <c r="E52" s="41"/>
      <c r="F52" s="41"/>
      <c r="G52" s="41"/>
      <c r="H52" s="41"/>
      <c r="I52" s="41"/>
    </row>
    <row r="53" spans="1:10" x14ac:dyDescent="0.2">
      <c r="B53" s="51" t="s">
        <v>74</v>
      </c>
      <c r="C53" s="245" t="str">
        <f>INDEX('B - raw data'!$B$5:$B$34,MATCH(LARGE('B - raw data'!$P$5:$P$34,1),'B - raw data'!$P$5:$P$34,0),1)</f>
        <v>Geoff Thomson</v>
      </c>
      <c r="D53" s="257" t="s">
        <v>3</v>
      </c>
      <c r="E53" s="275">
        <f>IF($D$53=E$37,'fancy pants code'!$B$78,0)</f>
        <v>5</v>
      </c>
      <c r="F53" s="275">
        <f>IF($D$53=F$37,'fancy pants code'!$B$78,0)</f>
        <v>0</v>
      </c>
      <c r="G53" s="275">
        <f>IF($D$53=G$37,'fancy pants code'!$B$78,0)</f>
        <v>0</v>
      </c>
      <c r="H53" s="275">
        <f>IF($D$53=H$37,'fancy pants code'!$B$78,0)</f>
        <v>0</v>
      </c>
      <c r="I53" s="275">
        <f>IF($D$53=I$37,'fancy pants code'!$B$78,0)</f>
        <v>0</v>
      </c>
    </row>
    <row r="54" spans="1:10" x14ac:dyDescent="0.2">
      <c r="B54" s="52" t="s">
        <v>75</v>
      </c>
      <c r="C54" s="246" t="str">
        <f>INDEX('B - raw data'!$B$5:$B$34,MATCH(LARGE('B - raw data'!$P$5:$P$34,2),'B - raw data'!$P$5:$P$34,0),1)</f>
        <v>Philip Hanley</v>
      </c>
      <c r="D54" s="258" t="s">
        <v>3</v>
      </c>
      <c r="E54" s="272">
        <f>IF($D$54=E$37,'fancy pants code'!$B$79,0)</f>
        <v>3</v>
      </c>
      <c r="F54" s="272">
        <f>IF($D$54=F$37,'fancy pants code'!$B$79,0)</f>
        <v>0</v>
      </c>
      <c r="G54" s="272">
        <f>IF($D$54=G$37,'fancy pants code'!$B$79,0)</f>
        <v>0</v>
      </c>
      <c r="H54" s="272">
        <f>IF($D$54=H$37,'fancy pants code'!$B$79,0)</f>
        <v>0</v>
      </c>
      <c r="I54" s="272">
        <f>IF($D$54=I$37,'fancy pants code'!$B$79,0)</f>
        <v>0</v>
      </c>
    </row>
    <row r="55" spans="1:10" ht="13.5" thickBot="1" x14ac:dyDescent="0.25">
      <c r="B55" s="53" t="s">
        <v>76</v>
      </c>
      <c r="C55" s="247" t="str">
        <f>INDEX('B - raw data'!$B$5:$B$34,MATCH(LARGE('B - raw data'!$P$5:$P$34,3),'B - raw data'!$P$5:$P$34,0),1)</f>
        <v>Sam Warren</v>
      </c>
      <c r="D55" s="259" t="s">
        <v>7</v>
      </c>
      <c r="E55" s="278">
        <f>IF($D$55=E$37,'fancy pants code'!$B$80,0)</f>
        <v>0</v>
      </c>
      <c r="F55" s="278">
        <f>IF($D$55=F$37,'fancy pants code'!$B$80,0)</f>
        <v>0</v>
      </c>
      <c r="G55" s="278">
        <f>IF($D$55=G$37,'fancy pants code'!$B$80,0)</f>
        <v>0</v>
      </c>
      <c r="H55" s="278">
        <f>IF($D$55=H$37,'fancy pants code'!$B$80,0)</f>
        <v>0</v>
      </c>
      <c r="I55" s="278">
        <f>IF($D$55=I$37,'fancy pants code'!$B$80,0)</f>
        <v>1</v>
      </c>
      <c r="J55" s="10" t="s">
        <v>326</v>
      </c>
    </row>
    <row r="56" spans="1:10" x14ac:dyDescent="0.2">
      <c r="C56" s="23"/>
      <c r="E56" s="279">
        <f>E53+E54+E55</f>
        <v>8</v>
      </c>
      <c r="F56" s="280">
        <f t="shared" ref="F56:I56" si="4">SUM(F53:F55)</f>
        <v>0</v>
      </c>
      <c r="G56" s="280">
        <f t="shared" si="4"/>
        <v>0</v>
      </c>
      <c r="H56" s="280">
        <f>SUM(H53:H55)</f>
        <v>0</v>
      </c>
      <c r="I56" s="281">
        <f t="shared" si="4"/>
        <v>1</v>
      </c>
    </row>
    <row r="57" spans="1:10" x14ac:dyDescent="0.2">
      <c r="D57" s="24" t="s">
        <v>228</v>
      </c>
      <c r="E57" s="286">
        <f>E41+E51+E56+E46</f>
        <v>26</v>
      </c>
      <c r="F57" s="273">
        <f t="shared" ref="F57" si="5">F41+F51+F56+F46</f>
        <v>0</v>
      </c>
      <c r="G57" s="277">
        <f>G41+G51+G56+G46</f>
        <v>0</v>
      </c>
      <c r="H57" s="277">
        <f>H41+H51+H56+H46</f>
        <v>0</v>
      </c>
      <c r="I57" s="289">
        <f>I41+I51+I56+I46</f>
        <v>10</v>
      </c>
    </row>
    <row r="58" spans="1:10" ht="13.5" thickBot="1" x14ac:dyDescent="0.25">
      <c r="D58" s="24" t="s">
        <v>226</v>
      </c>
      <c r="E58" s="287">
        <f>E41+E51+E56</f>
        <v>20</v>
      </c>
      <c r="F58" s="282">
        <f t="shared" ref="F58" si="6">F41+F51+F56</f>
        <v>0</v>
      </c>
      <c r="G58" s="288">
        <f>G41+G51+G56</f>
        <v>0</v>
      </c>
      <c r="H58" s="288">
        <f>H41+H51+H56</f>
        <v>0</v>
      </c>
      <c r="I58" s="290">
        <f>I41+I51+I56</f>
        <v>7</v>
      </c>
    </row>
    <row r="59" spans="1:10" s="23" customFormat="1" x14ac:dyDescent="0.2">
      <c r="E59" s="140"/>
    </row>
    <row r="60" spans="1:10" s="23" customFormat="1" x14ac:dyDescent="0.2">
      <c r="B60" s="23" t="s">
        <v>344</v>
      </c>
    </row>
    <row r="61" spans="1:10" s="23" customFormat="1" ht="39" thickBot="1" x14ac:dyDescent="0.25">
      <c r="B61" s="162" t="s">
        <v>25</v>
      </c>
      <c r="C61" s="161"/>
      <c r="D61" s="161"/>
      <c r="E61" s="161"/>
      <c r="F61" s="161"/>
      <c r="G61" s="161"/>
      <c r="J61" s="414" t="s">
        <v>342</v>
      </c>
    </row>
    <row r="62" spans="1:10" s="414" customFormat="1" ht="25.5" x14ac:dyDescent="0.2">
      <c r="A62" s="414" t="s">
        <v>17</v>
      </c>
      <c r="B62" s="415" t="s">
        <v>4</v>
      </c>
      <c r="C62" s="416" t="s">
        <v>0</v>
      </c>
      <c r="D62" s="416" t="s">
        <v>327</v>
      </c>
      <c r="E62" s="417" t="s">
        <v>328</v>
      </c>
      <c r="F62" s="418" t="s">
        <v>329</v>
      </c>
      <c r="G62" s="419" t="s">
        <v>330</v>
      </c>
      <c r="H62" s="425" t="s">
        <v>348</v>
      </c>
      <c r="I62" s="422" t="s">
        <v>331</v>
      </c>
      <c r="J62" s="33"/>
    </row>
    <row r="63" spans="1:10" s="23" customFormat="1" x14ac:dyDescent="0.2">
      <c r="A63" s="23">
        <v>1</v>
      </c>
      <c r="B63" s="357">
        <f>'A - raw data'!A5</f>
        <v>1</v>
      </c>
      <c r="C63" s="410" t="str">
        <f>'B - raw data'!B5</f>
        <v>Geoff Thomson</v>
      </c>
      <c r="D63" s="411" t="s">
        <v>345</v>
      </c>
      <c r="E63" s="410">
        <f>'B - raw data'!E113</f>
        <v>6</v>
      </c>
      <c r="F63" s="410">
        <f>'B - raw data'!H42</f>
        <v>0</v>
      </c>
      <c r="G63" s="410">
        <f>'B - raw data'!H78</f>
        <v>0</v>
      </c>
      <c r="H63" s="435">
        <f>E63+F63+G63</f>
        <v>6</v>
      </c>
      <c r="I63" s="436">
        <f>H63</f>
        <v>6</v>
      </c>
      <c r="J63" s="438">
        <f>'B - raw data'!D5+'B - raw data'!E5+'B - raw data'!F5</f>
        <v>6</v>
      </c>
    </row>
    <row r="64" spans="1:10" s="23" customFormat="1" x14ac:dyDescent="0.2">
      <c r="A64" s="23">
        <v>2</v>
      </c>
      <c r="B64" s="357">
        <f>'A - raw data'!A6</f>
        <v>2</v>
      </c>
      <c r="C64" s="410" t="str">
        <f>'B - raw data'!B6</f>
        <v>Duane McDonald</v>
      </c>
      <c r="D64" s="411" t="s">
        <v>345</v>
      </c>
      <c r="E64" s="410">
        <f>'B - raw data'!E114</f>
        <v>0</v>
      </c>
      <c r="F64" s="410">
        <f>'B - raw data'!H43</f>
        <v>0</v>
      </c>
      <c r="G64" s="410">
        <f>'B - raw data'!H79</f>
        <v>0</v>
      </c>
      <c r="H64" s="435">
        <f t="shared" ref="H64:H92" si="7">E64+F64+G64</f>
        <v>0</v>
      </c>
      <c r="I64" s="436">
        <f t="shared" ref="I64:I92" si="8">H64</f>
        <v>0</v>
      </c>
      <c r="J64" s="438">
        <f>'B - raw data'!D6+'B - raw data'!E6+'B - raw data'!F6</f>
        <v>0</v>
      </c>
    </row>
    <row r="65" spans="1:10" s="23" customFormat="1" x14ac:dyDescent="0.2">
      <c r="A65" s="23">
        <v>3</v>
      </c>
      <c r="B65" s="357">
        <f>'A - raw data'!A7</f>
        <v>3</v>
      </c>
      <c r="C65" s="410" t="str">
        <f>'B - raw data'!B7</f>
        <v>Rob Waddell</v>
      </c>
      <c r="D65" s="411" t="s">
        <v>345</v>
      </c>
      <c r="E65" s="410">
        <f>'B - raw data'!E115</f>
        <v>0</v>
      </c>
      <c r="F65" s="410">
        <f>'B - raw data'!H44</f>
        <v>1</v>
      </c>
      <c r="G65" s="410">
        <f>'B - raw data'!H80</f>
        <v>0</v>
      </c>
      <c r="H65" s="435">
        <f t="shared" si="7"/>
        <v>1</v>
      </c>
      <c r="I65" s="436">
        <f t="shared" si="8"/>
        <v>1</v>
      </c>
      <c r="J65" s="438">
        <f>'B - raw data'!D7+'B - raw data'!E7+'B - raw data'!F7</f>
        <v>1</v>
      </c>
    </row>
    <row r="66" spans="1:10" s="23" customFormat="1" x14ac:dyDescent="0.2">
      <c r="A66" s="23">
        <v>4</v>
      </c>
      <c r="B66" s="357">
        <f>'A - raw data'!A8</f>
        <v>4</v>
      </c>
      <c r="C66" s="410" t="str">
        <f>'B - raw data'!B8</f>
        <v>Frank Bensted</v>
      </c>
      <c r="D66" s="411" t="s">
        <v>345</v>
      </c>
      <c r="E66" s="410">
        <f>'B - raw data'!E116</f>
        <v>0</v>
      </c>
      <c r="F66" s="410">
        <f>'B - raw data'!H45</f>
        <v>0</v>
      </c>
      <c r="G66" s="410">
        <f>'B - raw data'!H81</f>
        <v>0</v>
      </c>
      <c r="H66" s="435">
        <f t="shared" si="7"/>
        <v>0</v>
      </c>
      <c r="I66" s="436">
        <f t="shared" si="8"/>
        <v>0</v>
      </c>
      <c r="J66" s="438">
        <f>'B - raw data'!D8+'B - raw data'!E8+'B - raw data'!F8</f>
        <v>0</v>
      </c>
    </row>
    <row r="67" spans="1:10" s="23" customFormat="1" x14ac:dyDescent="0.2">
      <c r="A67" s="23">
        <v>5</v>
      </c>
      <c r="B67" s="357">
        <f>'A - raw data'!A9</f>
        <v>5</v>
      </c>
      <c r="C67" s="410" t="str">
        <f>'B - raw data'!B9</f>
        <v>Steve Muggeridge</v>
      </c>
      <c r="D67" s="411" t="s">
        <v>345</v>
      </c>
      <c r="E67" s="410">
        <f>'B - raw data'!E117</f>
        <v>0</v>
      </c>
      <c r="F67" s="410">
        <f>'B - raw data'!H46</f>
        <v>0</v>
      </c>
      <c r="G67" s="410">
        <f>'B - raw data'!H82</f>
        <v>0</v>
      </c>
      <c r="H67" s="435">
        <f t="shared" si="7"/>
        <v>0</v>
      </c>
      <c r="I67" s="436">
        <f t="shared" si="8"/>
        <v>0</v>
      </c>
      <c r="J67" s="438">
        <f>'B - raw data'!D9+'B - raw data'!E9+'B - raw data'!F9</f>
        <v>0</v>
      </c>
    </row>
    <row r="68" spans="1:10" s="23" customFormat="1" x14ac:dyDescent="0.2">
      <c r="A68" s="23">
        <v>6</v>
      </c>
      <c r="B68" s="357">
        <f>'A - raw data'!A10</f>
        <v>6</v>
      </c>
      <c r="C68" s="410" t="str">
        <f>'B - raw data'!B10</f>
        <v>Glen Walker</v>
      </c>
      <c r="D68" s="411" t="s">
        <v>345</v>
      </c>
      <c r="E68" s="410">
        <f>'B - raw data'!E118</f>
        <v>0</v>
      </c>
      <c r="F68" s="410">
        <f>'B - raw data'!H47</f>
        <v>0</v>
      </c>
      <c r="G68" s="410">
        <f>'B - raw data'!H83</f>
        <v>0</v>
      </c>
      <c r="H68" s="435">
        <f t="shared" si="7"/>
        <v>0</v>
      </c>
      <c r="I68" s="436">
        <f t="shared" si="8"/>
        <v>0</v>
      </c>
      <c r="J68" s="438">
        <f>'B - raw data'!D10+'B - raw data'!E10+'B - raw data'!F10</f>
        <v>0</v>
      </c>
    </row>
    <row r="69" spans="1:10" s="23" customFormat="1" x14ac:dyDescent="0.2">
      <c r="A69" s="23">
        <v>7</v>
      </c>
      <c r="B69" s="357">
        <f>'A - raw data'!A11</f>
        <v>7</v>
      </c>
      <c r="C69" s="410" t="str">
        <f>'B - raw data'!B11</f>
        <v>Jason Tubnor</v>
      </c>
      <c r="D69" s="411" t="s">
        <v>345</v>
      </c>
      <c r="E69" s="410">
        <f>'B - raw data'!E119</f>
        <v>12</v>
      </c>
      <c r="F69" s="410">
        <f>'B - raw data'!H48</f>
        <v>3</v>
      </c>
      <c r="G69" s="410">
        <f>'B - raw data'!H84</f>
        <v>0</v>
      </c>
      <c r="H69" s="435">
        <f t="shared" si="7"/>
        <v>15</v>
      </c>
      <c r="I69" s="436">
        <f t="shared" si="8"/>
        <v>15</v>
      </c>
      <c r="J69" s="438">
        <f>'B - raw data'!D11+'B - raw data'!E11+'B - raw data'!F11</f>
        <v>15</v>
      </c>
    </row>
    <row r="70" spans="1:10" s="23" customFormat="1" x14ac:dyDescent="0.2">
      <c r="A70" s="23">
        <v>8</v>
      </c>
      <c r="B70" s="357">
        <f>'A - raw data'!A12</f>
        <v>8</v>
      </c>
      <c r="C70" s="410" t="str">
        <f>'B - raw data'!B12</f>
        <v>Nicole Summerfield</v>
      </c>
      <c r="D70" s="411" t="s">
        <v>345</v>
      </c>
      <c r="E70" s="410">
        <f>'B - raw data'!E120</f>
        <v>0</v>
      </c>
      <c r="F70" s="410">
        <f>'B - raw data'!H49</f>
        <v>2</v>
      </c>
      <c r="G70" s="410">
        <f>'B - raw data'!H85</f>
        <v>0</v>
      </c>
      <c r="H70" s="435">
        <f t="shared" si="7"/>
        <v>2</v>
      </c>
      <c r="I70" s="436">
        <f t="shared" si="8"/>
        <v>2</v>
      </c>
      <c r="J70" s="438">
        <f>'B - raw data'!D12+'B - raw data'!E12+'B - raw data'!F12</f>
        <v>2</v>
      </c>
    </row>
    <row r="71" spans="1:10" s="23" customFormat="1" x14ac:dyDescent="0.2">
      <c r="A71" s="23">
        <v>9</v>
      </c>
      <c r="B71" s="357">
        <f>'A - raw data'!A13</f>
        <v>9</v>
      </c>
      <c r="C71" s="410" t="str">
        <f>'B - raw data'!B13</f>
        <v>Cassandra Lear</v>
      </c>
      <c r="D71" s="411" t="s">
        <v>345</v>
      </c>
      <c r="E71" s="410">
        <f>'B - raw data'!E121</f>
        <v>0</v>
      </c>
      <c r="F71" s="410">
        <f>'B - raw data'!H50</f>
        <v>0</v>
      </c>
      <c r="G71" s="410">
        <f>'B - raw data'!H86</f>
        <v>0</v>
      </c>
      <c r="H71" s="435">
        <f t="shared" si="7"/>
        <v>0</v>
      </c>
      <c r="I71" s="436">
        <f t="shared" si="8"/>
        <v>0</v>
      </c>
      <c r="J71" s="438">
        <f>'B - raw data'!D13+'B - raw data'!E13+'B - raw data'!F13</f>
        <v>0</v>
      </c>
    </row>
    <row r="72" spans="1:10" s="23" customFormat="1" x14ac:dyDescent="0.2">
      <c r="A72" s="23">
        <v>10</v>
      </c>
      <c r="B72" s="357">
        <f>'A - raw data'!A14</f>
        <v>10</v>
      </c>
      <c r="C72" s="410" t="str">
        <f>'B - raw data'!B14</f>
        <v>David Willowhite</v>
      </c>
      <c r="D72" s="411" t="s">
        <v>345</v>
      </c>
      <c r="E72" s="410">
        <f>'B - raw data'!E122</f>
        <v>0</v>
      </c>
      <c r="F72" s="410">
        <f>'B - raw data'!H51</f>
        <v>0</v>
      </c>
      <c r="G72" s="410">
        <f>'B - raw data'!H87</f>
        <v>0</v>
      </c>
      <c r="H72" s="435">
        <f t="shared" si="7"/>
        <v>0</v>
      </c>
      <c r="I72" s="436">
        <f t="shared" si="8"/>
        <v>0</v>
      </c>
      <c r="J72" s="438">
        <f>'B - raw data'!D14+'B - raw data'!E14+'B - raw data'!F14</f>
        <v>0</v>
      </c>
    </row>
    <row r="73" spans="1:10" s="23" customFormat="1" x14ac:dyDescent="0.2">
      <c r="A73" s="23">
        <v>11</v>
      </c>
      <c r="B73" s="357">
        <f>'A - raw data'!A15</f>
        <v>11</v>
      </c>
      <c r="C73" s="410" t="str">
        <f>'B - raw data'!B15</f>
        <v>John Taylor</v>
      </c>
      <c r="D73" s="411" t="s">
        <v>345</v>
      </c>
      <c r="E73" s="410">
        <f>'B - raw data'!E123</f>
        <v>0</v>
      </c>
      <c r="F73" s="410">
        <f>'B - raw data'!H52</f>
        <v>0</v>
      </c>
      <c r="G73" s="410">
        <f>'B - raw data'!H88</f>
        <v>0</v>
      </c>
      <c r="H73" s="435">
        <f t="shared" si="7"/>
        <v>0</v>
      </c>
      <c r="I73" s="436">
        <f t="shared" si="8"/>
        <v>0</v>
      </c>
      <c r="J73" s="438">
        <f>'B - raw data'!D15+'B - raw data'!E15+'B - raw data'!F15</f>
        <v>0</v>
      </c>
    </row>
    <row r="74" spans="1:10" s="23" customFormat="1" x14ac:dyDescent="0.2">
      <c r="A74" s="23">
        <v>12</v>
      </c>
      <c r="B74" s="357">
        <f>'A - raw data'!A16</f>
        <v>12</v>
      </c>
      <c r="C74" s="410" t="str">
        <f>'B - raw data'!B16</f>
        <v>Philip Hanley</v>
      </c>
      <c r="D74" s="411" t="s">
        <v>345</v>
      </c>
      <c r="E74" s="410">
        <f>'B - raw data'!E124</f>
        <v>9</v>
      </c>
      <c r="F74" s="410">
        <f>'B - raw data'!H53</f>
        <v>0</v>
      </c>
      <c r="G74" s="410">
        <f>'B - raw data'!H89</f>
        <v>1</v>
      </c>
      <c r="H74" s="435">
        <f t="shared" si="7"/>
        <v>10</v>
      </c>
      <c r="I74" s="436">
        <f t="shared" si="8"/>
        <v>10</v>
      </c>
      <c r="J74" s="438">
        <f>'B - raw data'!D16+'B - raw data'!E16+'B - raw data'!F16</f>
        <v>10</v>
      </c>
    </row>
    <row r="75" spans="1:10" s="23" customFormat="1" x14ac:dyDescent="0.2">
      <c r="A75" s="23">
        <v>13</v>
      </c>
      <c r="B75" s="357">
        <f>'A - raw data'!A17</f>
        <v>13</v>
      </c>
      <c r="C75" s="410" t="str">
        <f>'B - raw data'!B17</f>
        <v>Morgan Barnes</v>
      </c>
      <c r="D75" s="411" t="s">
        <v>345</v>
      </c>
      <c r="E75" s="410">
        <f>'B - raw data'!E125</f>
        <v>0</v>
      </c>
      <c r="F75" s="410">
        <f>'B - raw data'!H54</f>
        <v>0</v>
      </c>
      <c r="G75" s="410">
        <f>'B - raw data'!H90</f>
        <v>0</v>
      </c>
      <c r="H75" s="435">
        <f t="shared" si="7"/>
        <v>0</v>
      </c>
      <c r="I75" s="436">
        <f t="shared" si="8"/>
        <v>0</v>
      </c>
      <c r="J75" s="438">
        <f>'B - raw data'!D17+'B - raw data'!E17+'B - raw data'!F17</f>
        <v>0</v>
      </c>
    </row>
    <row r="76" spans="1:10" s="23" customFormat="1" x14ac:dyDescent="0.2">
      <c r="A76" s="23">
        <v>14</v>
      </c>
      <c r="B76" s="357">
        <f>'A - raw data'!A18</f>
        <v>14</v>
      </c>
      <c r="C76" s="410" t="str">
        <f>'B - raw data'!B18</f>
        <v>Gary Campbell</v>
      </c>
      <c r="D76" s="411" t="s">
        <v>345</v>
      </c>
      <c r="E76" s="410">
        <f>'B - raw data'!E126</f>
        <v>0</v>
      </c>
      <c r="F76" s="410">
        <f>'B - raw data'!H55</f>
        <v>0</v>
      </c>
      <c r="G76" s="410">
        <f>'B - raw data'!H91</f>
        <v>0</v>
      </c>
      <c r="H76" s="435">
        <f t="shared" si="7"/>
        <v>0</v>
      </c>
      <c r="I76" s="436">
        <f t="shared" si="8"/>
        <v>0</v>
      </c>
      <c r="J76" s="438">
        <f>'B - raw data'!D18+'B - raw data'!E18+'B - raw data'!F18</f>
        <v>0</v>
      </c>
    </row>
    <row r="77" spans="1:10" s="23" customFormat="1" x14ac:dyDescent="0.2">
      <c r="A77" s="23">
        <v>15</v>
      </c>
      <c r="B77" s="357">
        <f>'A - raw data'!A19</f>
        <v>15</v>
      </c>
      <c r="C77" s="410" t="str">
        <f>'B - raw data'!B19</f>
        <v>Dylan Adams</v>
      </c>
      <c r="D77" s="411" t="s">
        <v>345</v>
      </c>
      <c r="E77" s="410">
        <f>'B - raw data'!E127</f>
        <v>0</v>
      </c>
      <c r="F77" s="410">
        <f>'B - raw data'!H56</f>
        <v>0</v>
      </c>
      <c r="G77" s="410">
        <f>'B - raw data'!H92</f>
        <v>0</v>
      </c>
      <c r="H77" s="435">
        <f t="shared" si="7"/>
        <v>0</v>
      </c>
      <c r="I77" s="436">
        <f t="shared" si="8"/>
        <v>0</v>
      </c>
      <c r="J77" s="438">
        <f>'B - raw data'!D19+'B - raw data'!E19+'B - raw data'!F19</f>
        <v>0</v>
      </c>
    </row>
    <row r="78" spans="1:10" s="23" customFormat="1" x14ac:dyDescent="0.2">
      <c r="A78" s="23">
        <v>16</v>
      </c>
      <c r="B78" s="357">
        <f>'A - raw data'!A20</f>
        <v>16</v>
      </c>
      <c r="C78" s="410" t="str">
        <f>'B - raw data'!B20</f>
        <v>Michael Park</v>
      </c>
      <c r="D78" s="411" t="s">
        <v>345</v>
      </c>
      <c r="E78" s="410">
        <f>'B - raw data'!E128</f>
        <v>3</v>
      </c>
      <c r="F78" s="410">
        <f>'B - raw data'!H57</f>
        <v>0</v>
      </c>
      <c r="G78" s="410">
        <f>'B - raw data'!H93</f>
        <v>2</v>
      </c>
      <c r="H78" s="435">
        <f t="shared" si="7"/>
        <v>5</v>
      </c>
      <c r="I78" s="436">
        <f t="shared" si="8"/>
        <v>5</v>
      </c>
      <c r="J78" s="438">
        <f>'B - raw data'!D20+'B - raw data'!E20+'B - raw data'!F20</f>
        <v>5</v>
      </c>
    </row>
    <row r="79" spans="1:10" s="23" customFormat="1" x14ac:dyDescent="0.2">
      <c r="A79" s="23">
        <v>17</v>
      </c>
      <c r="B79" s="357">
        <f>'A - raw data'!A21</f>
        <v>17</v>
      </c>
      <c r="C79" s="410" t="str">
        <f>'B - raw data'!B21</f>
        <v>Alec Mates</v>
      </c>
      <c r="D79" s="411" t="s">
        <v>345</v>
      </c>
      <c r="E79" s="410">
        <f>'B - raw data'!E129</f>
        <v>0</v>
      </c>
      <c r="F79" s="410">
        <f>'B - raw data'!H58</f>
        <v>0</v>
      </c>
      <c r="G79" s="410">
        <f>'B - raw data'!H94</f>
        <v>0</v>
      </c>
      <c r="H79" s="435">
        <f t="shared" si="7"/>
        <v>0</v>
      </c>
      <c r="I79" s="436">
        <f t="shared" si="8"/>
        <v>0</v>
      </c>
      <c r="J79" s="438">
        <f>'B - raw data'!D21+'B - raw data'!E21+'B - raw data'!F21</f>
        <v>0</v>
      </c>
    </row>
    <row r="80" spans="1:10" s="23" customFormat="1" x14ac:dyDescent="0.2">
      <c r="A80" s="23">
        <v>18</v>
      </c>
      <c r="B80" s="357">
        <f>'A - raw data'!A22</f>
        <v>18</v>
      </c>
      <c r="C80" s="410" t="str">
        <f>'B - raw data'!B22</f>
        <v>Sam Warren</v>
      </c>
      <c r="D80" s="411" t="s">
        <v>345</v>
      </c>
      <c r="E80" s="410">
        <f>'B - raw data'!E130</f>
        <v>15</v>
      </c>
      <c r="F80" s="410">
        <f>'B - raw data'!H59</f>
        <v>0</v>
      </c>
      <c r="G80" s="410">
        <f>'B - raw data'!H95</f>
        <v>3</v>
      </c>
      <c r="H80" s="435">
        <f t="shared" si="7"/>
        <v>18</v>
      </c>
      <c r="I80" s="436">
        <f t="shared" si="8"/>
        <v>18</v>
      </c>
      <c r="J80" s="438">
        <f>'B - raw data'!D22+'B - raw data'!E22+'B - raw data'!F22</f>
        <v>18</v>
      </c>
    </row>
    <row r="81" spans="1:11" s="23" customFormat="1" x14ac:dyDescent="0.2">
      <c r="A81" s="23">
        <v>19</v>
      </c>
      <c r="B81" s="357">
        <f>'A - raw data'!A23</f>
        <v>19</v>
      </c>
      <c r="C81" s="410" t="str">
        <f>'B - raw data'!B23</f>
        <v>Chloe Baggs</v>
      </c>
      <c r="D81" s="411" t="s">
        <v>345</v>
      </c>
      <c r="E81" s="410">
        <f>'B - raw data'!E131</f>
        <v>0</v>
      </c>
      <c r="F81" s="410">
        <f>'B - raw data'!H60</f>
        <v>0</v>
      </c>
      <c r="G81" s="410">
        <f>'B - raw data'!H96</f>
        <v>0</v>
      </c>
      <c r="H81" s="435">
        <f t="shared" si="7"/>
        <v>0</v>
      </c>
      <c r="I81" s="436">
        <f t="shared" si="8"/>
        <v>0</v>
      </c>
      <c r="J81" s="438">
        <f>'B - raw data'!D23+'B - raw data'!E23+'B - raw data'!F23</f>
        <v>0</v>
      </c>
    </row>
    <row r="82" spans="1:11" s="23" customFormat="1" x14ac:dyDescent="0.2">
      <c r="A82" s="23">
        <v>20</v>
      </c>
      <c r="B82" s="357">
        <f>'A - raw data'!A24</f>
        <v>20</v>
      </c>
      <c r="C82" s="410" t="str">
        <f>'B - raw data'!B24</f>
        <v>Chris Henne</v>
      </c>
      <c r="D82" s="411" t="s">
        <v>345</v>
      </c>
      <c r="E82" s="410">
        <f>'B - raw data'!E132</f>
        <v>0</v>
      </c>
      <c r="F82" s="410">
        <f>'B - raw data'!H61</f>
        <v>0</v>
      </c>
      <c r="G82" s="410">
        <f>'B - raw data'!H97</f>
        <v>0</v>
      </c>
      <c r="H82" s="435">
        <f t="shared" si="7"/>
        <v>0</v>
      </c>
      <c r="I82" s="436">
        <f t="shared" si="8"/>
        <v>0</v>
      </c>
      <c r="J82" s="438">
        <f>'B - raw data'!D24+'B - raw data'!E24+'B - raw data'!F24</f>
        <v>0</v>
      </c>
    </row>
    <row r="83" spans="1:11" s="23" customFormat="1" x14ac:dyDescent="0.2">
      <c r="A83" s="23">
        <v>21</v>
      </c>
      <c r="B83" s="357">
        <f>'A - raw data'!A25</f>
        <v>21</v>
      </c>
      <c r="C83" s="410" t="str">
        <f>'B - raw data'!B25</f>
        <v>b rider 21</v>
      </c>
      <c r="D83" s="411" t="s">
        <v>345</v>
      </c>
      <c r="E83" s="410">
        <f>'B - raw data'!E133</f>
        <v>0</v>
      </c>
      <c r="F83" s="410">
        <f>'B - raw data'!H62</f>
        <v>0</v>
      </c>
      <c r="G83" s="410">
        <f>'B - raw data'!H98</f>
        <v>0</v>
      </c>
      <c r="H83" s="435">
        <f t="shared" si="7"/>
        <v>0</v>
      </c>
      <c r="I83" s="436">
        <f t="shared" si="8"/>
        <v>0</v>
      </c>
      <c r="J83" s="438">
        <f>'B - raw data'!D25+'B - raw data'!E25+'B - raw data'!F25</f>
        <v>0</v>
      </c>
    </row>
    <row r="84" spans="1:11" s="23" customFormat="1" x14ac:dyDescent="0.2">
      <c r="A84" s="23">
        <v>22</v>
      </c>
      <c r="B84" s="357">
        <f>'A - raw data'!A26</f>
        <v>22</v>
      </c>
      <c r="C84" s="410" t="str">
        <f>'B - raw data'!B26</f>
        <v>b rider 22</v>
      </c>
      <c r="D84" s="411" t="s">
        <v>345</v>
      </c>
      <c r="E84" s="410">
        <f>'B - raw data'!E134</f>
        <v>0</v>
      </c>
      <c r="F84" s="410">
        <f>'B - raw data'!H63</f>
        <v>0</v>
      </c>
      <c r="G84" s="410">
        <f>'B - raw data'!H99</f>
        <v>0</v>
      </c>
      <c r="H84" s="435">
        <f t="shared" si="7"/>
        <v>0</v>
      </c>
      <c r="I84" s="436">
        <f t="shared" si="8"/>
        <v>0</v>
      </c>
      <c r="J84" s="438">
        <f>'B - raw data'!D26+'B - raw data'!E26+'B - raw data'!F26</f>
        <v>0</v>
      </c>
    </row>
    <row r="85" spans="1:11" s="23" customFormat="1" x14ac:dyDescent="0.2">
      <c r="A85" s="23">
        <v>23</v>
      </c>
      <c r="B85" s="357">
        <f>'A - raw data'!A27</f>
        <v>23</v>
      </c>
      <c r="C85" s="410" t="str">
        <f>'B - raw data'!B27</f>
        <v>b rider 23</v>
      </c>
      <c r="D85" s="411" t="s">
        <v>345</v>
      </c>
      <c r="E85" s="410">
        <f>'B - raw data'!E135</f>
        <v>0</v>
      </c>
      <c r="F85" s="410">
        <f>'B - raw data'!H64</f>
        <v>0</v>
      </c>
      <c r="G85" s="410">
        <f>'B - raw data'!H100</f>
        <v>0</v>
      </c>
      <c r="H85" s="435">
        <f t="shared" si="7"/>
        <v>0</v>
      </c>
      <c r="I85" s="436">
        <f t="shared" si="8"/>
        <v>0</v>
      </c>
      <c r="J85" s="438">
        <f>'B - raw data'!D27+'B - raw data'!E27+'B - raw data'!F27</f>
        <v>0</v>
      </c>
    </row>
    <row r="86" spans="1:11" s="23" customFormat="1" x14ac:dyDescent="0.2">
      <c r="A86" s="23">
        <v>24</v>
      </c>
      <c r="B86" s="357">
        <f>'A - raw data'!A28</f>
        <v>24</v>
      </c>
      <c r="C86" s="410" t="str">
        <f>'B - raw data'!B28</f>
        <v>b rider 24</v>
      </c>
      <c r="D86" s="411" t="s">
        <v>345</v>
      </c>
      <c r="E86" s="410">
        <f>'B - raw data'!E136</f>
        <v>0</v>
      </c>
      <c r="F86" s="410">
        <f>'B - raw data'!H65</f>
        <v>0</v>
      </c>
      <c r="G86" s="410">
        <f>'B - raw data'!H101</f>
        <v>0</v>
      </c>
      <c r="H86" s="435">
        <f t="shared" si="7"/>
        <v>0</v>
      </c>
      <c r="I86" s="436">
        <f t="shared" si="8"/>
        <v>0</v>
      </c>
      <c r="J86" s="438">
        <f>'B - raw data'!D28+'B - raw data'!E28+'B - raw data'!F28</f>
        <v>0</v>
      </c>
    </row>
    <row r="87" spans="1:11" s="23" customFormat="1" x14ac:dyDescent="0.2">
      <c r="A87" s="23">
        <v>25</v>
      </c>
      <c r="B87" s="357">
        <f>'A - raw data'!A29</f>
        <v>25</v>
      </c>
      <c r="C87" s="410" t="str">
        <f>'B - raw data'!B29</f>
        <v>b rider 25</v>
      </c>
      <c r="D87" s="411" t="s">
        <v>345</v>
      </c>
      <c r="E87" s="410">
        <f>'B - raw data'!E137</f>
        <v>0</v>
      </c>
      <c r="F87" s="410">
        <f>'B - raw data'!H66</f>
        <v>0</v>
      </c>
      <c r="G87" s="410">
        <f>'B - raw data'!H102</f>
        <v>0</v>
      </c>
      <c r="H87" s="435">
        <f t="shared" si="7"/>
        <v>0</v>
      </c>
      <c r="I87" s="436">
        <f t="shared" si="8"/>
        <v>0</v>
      </c>
      <c r="J87" s="438">
        <f>'B - raw data'!D29+'B - raw data'!E29+'B - raw data'!F29</f>
        <v>0</v>
      </c>
    </row>
    <row r="88" spans="1:11" s="23" customFormat="1" x14ac:dyDescent="0.2">
      <c r="A88" s="23">
        <v>26</v>
      </c>
      <c r="B88" s="357">
        <f>'A - raw data'!A30</f>
        <v>26</v>
      </c>
      <c r="C88" s="410" t="str">
        <f>'B - raw data'!B30</f>
        <v>b rider 26</v>
      </c>
      <c r="D88" s="411" t="s">
        <v>345</v>
      </c>
      <c r="E88" s="410">
        <f>'B - raw data'!E138</f>
        <v>0</v>
      </c>
      <c r="F88" s="410">
        <f>'B - raw data'!H67</f>
        <v>0</v>
      </c>
      <c r="G88" s="410">
        <f>'B - raw data'!H103</f>
        <v>0</v>
      </c>
      <c r="H88" s="435">
        <f t="shared" si="7"/>
        <v>0</v>
      </c>
      <c r="I88" s="436">
        <f t="shared" si="8"/>
        <v>0</v>
      </c>
      <c r="J88" s="438">
        <f>'B - raw data'!D30+'B - raw data'!E30+'B - raw data'!F30</f>
        <v>0</v>
      </c>
    </row>
    <row r="89" spans="1:11" s="23" customFormat="1" x14ac:dyDescent="0.2">
      <c r="A89" s="23">
        <v>27</v>
      </c>
      <c r="B89" s="357">
        <f>'A - raw data'!A31</f>
        <v>27</v>
      </c>
      <c r="C89" s="410" t="str">
        <f>'B - raw data'!B31</f>
        <v>b rider 27</v>
      </c>
      <c r="D89" s="411" t="s">
        <v>345</v>
      </c>
      <c r="E89" s="410">
        <f>'B - raw data'!E139</f>
        <v>0</v>
      </c>
      <c r="F89" s="410">
        <f>'B - raw data'!H68</f>
        <v>0</v>
      </c>
      <c r="G89" s="410">
        <f>'B - raw data'!H104</f>
        <v>0</v>
      </c>
      <c r="H89" s="435">
        <f t="shared" si="7"/>
        <v>0</v>
      </c>
      <c r="I89" s="436">
        <f t="shared" si="8"/>
        <v>0</v>
      </c>
      <c r="J89" s="438">
        <f>'B - raw data'!D31+'B - raw data'!E31+'B - raw data'!F31</f>
        <v>0</v>
      </c>
    </row>
    <row r="90" spans="1:11" s="23" customFormat="1" x14ac:dyDescent="0.2">
      <c r="A90" s="23">
        <v>28</v>
      </c>
      <c r="B90" s="357">
        <f>'A - raw data'!A32</f>
        <v>28</v>
      </c>
      <c r="C90" s="410" t="str">
        <f>'B - raw data'!B32</f>
        <v>b rider 28</v>
      </c>
      <c r="D90" s="411" t="s">
        <v>345</v>
      </c>
      <c r="E90" s="410">
        <f>'B - raw data'!E140</f>
        <v>0</v>
      </c>
      <c r="F90" s="410">
        <f>'B - raw data'!H69</f>
        <v>0</v>
      </c>
      <c r="G90" s="410">
        <f>'B - raw data'!H105</f>
        <v>0</v>
      </c>
      <c r="H90" s="435">
        <f t="shared" si="7"/>
        <v>0</v>
      </c>
      <c r="I90" s="436">
        <f t="shared" si="8"/>
        <v>0</v>
      </c>
      <c r="J90" s="438">
        <f>'B - raw data'!D32+'B - raw data'!E32+'B - raw data'!F32</f>
        <v>0</v>
      </c>
    </row>
    <row r="91" spans="1:11" s="23" customFormat="1" x14ac:dyDescent="0.2">
      <c r="A91" s="23">
        <v>29</v>
      </c>
      <c r="B91" s="357">
        <f>'A - raw data'!A33</f>
        <v>29</v>
      </c>
      <c r="C91" s="410" t="str">
        <f>'B - raw data'!B33</f>
        <v>b rider 29</v>
      </c>
      <c r="D91" s="411" t="s">
        <v>345</v>
      </c>
      <c r="E91" s="410">
        <f>'B - raw data'!E141</f>
        <v>0</v>
      </c>
      <c r="F91" s="410">
        <f>'B - raw data'!H70</f>
        <v>0</v>
      </c>
      <c r="G91" s="410">
        <f>'B - raw data'!H106</f>
        <v>0</v>
      </c>
      <c r="H91" s="435">
        <f t="shared" si="7"/>
        <v>0</v>
      </c>
      <c r="I91" s="436">
        <f t="shared" si="8"/>
        <v>0</v>
      </c>
      <c r="J91" s="438">
        <f>'B - raw data'!D33+'B - raw data'!E33+'B - raw data'!F33</f>
        <v>0</v>
      </c>
    </row>
    <row r="92" spans="1:11" s="23" customFormat="1" ht="13.5" thickBot="1" x14ac:dyDescent="0.25">
      <c r="A92" s="23">
        <v>30</v>
      </c>
      <c r="B92" s="361">
        <f>'A - raw data'!A34</f>
        <v>30</v>
      </c>
      <c r="C92" s="410" t="str">
        <f>'B - raw data'!B34</f>
        <v>b rider 30</v>
      </c>
      <c r="D92" s="411" t="s">
        <v>345</v>
      </c>
      <c r="E92" s="410">
        <f>'B - raw data'!E142</f>
        <v>0</v>
      </c>
      <c r="F92" s="410">
        <f>'B - raw data'!H71</f>
        <v>0</v>
      </c>
      <c r="G92" s="410">
        <f>'B - raw data'!H107</f>
        <v>0</v>
      </c>
      <c r="H92" s="435">
        <f t="shared" si="7"/>
        <v>0</v>
      </c>
      <c r="I92" s="437">
        <f t="shared" si="8"/>
        <v>0</v>
      </c>
      <c r="J92" s="438">
        <f>'B - raw data'!D34+'B - raw data'!E34+'B - raw data'!F34</f>
        <v>0</v>
      </c>
    </row>
    <row r="93" spans="1:11" s="23" customFormat="1" ht="13.5" thickBot="1" x14ac:dyDescent="0.25"/>
    <row r="94" spans="1:11" s="23" customFormat="1" ht="25.5" x14ac:dyDescent="0.2">
      <c r="A94" s="414" t="s">
        <v>17</v>
      </c>
      <c r="B94" s="415" t="s">
        <v>4</v>
      </c>
      <c r="C94" s="416" t="s">
        <v>0</v>
      </c>
      <c r="D94" s="416" t="s">
        <v>332</v>
      </c>
      <c r="E94" s="417" t="s">
        <v>328</v>
      </c>
      <c r="F94" s="418" t="s">
        <v>333</v>
      </c>
      <c r="G94" s="419" t="s">
        <v>334</v>
      </c>
      <c r="H94" s="425" t="s">
        <v>348</v>
      </c>
      <c r="I94" s="422" t="s">
        <v>335</v>
      </c>
      <c r="J94" s="33"/>
      <c r="K94" s="414"/>
    </row>
    <row r="95" spans="1:11" s="23" customFormat="1" x14ac:dyDescent="0.2">
      <c r="A95" s="23">
        <v>1</v>
      </c>
      <c r="B95" s="357">
        <f>'A - raw data'!A5</f>
        <v>1</v>
      </c>
      <c r="C95" s="410" t="str">
        <f>'B - raw data'!B5</f>
        <v>Geoff Thomson</v>
      </c>
      <c r="D95" s="411" t="s">
        <v>345</v>
      </c>
      <c r="E95" s="410">
        <f>'B - raw data'!G113</f>
        <v>12</v>
      </c>
      <c r="F95" s="410">
        <f>'B - raw data'!N42</f>
        <v>0</v>
      </c>
      <c r="G95" s="410">
        <f>'B - raw data'!N5</f>
        <v>2</v>
      </c>
      <c r="H95" s="435">
        <f>E95+F95+G95</f>
        <v>14</v>
      </c>
      <c r="I95" s="436">
        <f>H95+H63</f>
        <v>20</v>
      </c>
      <c r="J95" s="439">
        <f>'B - raw data'!M5+'B - raw data'!N5+'B - raw data'!O5</f>
        <v>16</v>
      </c>
    </row>
    <row r="96" spans="1:11" s="23" customFormat="1" x14ac:dyDescent="0.2">
      <c r="A96" s="23">
        <v>2</v>
      </c>
      <c r="B96" s="357">
        <f>'A - raw data'!A6</f>
        <v>2</v>
      </c>
      <c r="C96" s="410" t="str">
        <f>'B - raw data'!B6</f>
        <v>Duane McDonald</v>
      </c>
      <c r="D96" s="411" t="s">
        <v>345</v>
      </c>
      <c r="E96" s="410">
        <f>'B - raw data'!G114</f>
        <v>0</v>
      </c>
      <c r="F96" s="410">
        <f>'B - raw data'!N43</f>
        <v>0</v>
      </c>
      <c r="G96" s="410">
        <f>'B - raw data'!N6</f>
        <v>0</v>
      </c>
      <c r="H96" s="435">
        <f t="shared" ref="H96:H124" si="9">E96+F96+G96</f>
        <v>0</v>
      </c>
      <c r="I96" s="436">
        <f t="shared" ref="I96:I124" si="10">H96+H64</f>
        <v>0</v>
      </c>
      <c r="J96" s="439">
        <f>'A - raw data'!D6+'A - raw data'!F6</f>
        <v>0.1824537037037037</v>
      </c>
    </row>
    <row r="97" spans="1:10" s="23" customFormat="1" x14ac:dyDescent="0.2">
      <c r="A97" s="23">
        <v>3</v>
      </c>
      <c r="B97" s="357">
        <f>'A - raw data'!A7</f>
        <v>3</v>
      </c>
      <c r="C97" s="410" t="str">
        <f>'B - raw data'!B7</f>
        <v>Rob Waddell</v>
      </c>
      <c r="D97" s="411" t="s">
        <v>345</v>
      </c>
      <c r="E97" s="410">
        <f>'B - raw data'!G115</f>
        <v>0</v>
      </c>
      <c r="F97" s="410">
        <f>'B - raw data'!N44</f>
        <v>0</v>
      </c>
      <c r="G97" s="410">
        <f>'B - raw data'!N7</f>
        <v>0</v>
      </c>
      <c r="H97" s="435">
        <f t="shared" si="9"/>
        <v>0</v>
      </c>
      <c r="I97" s="436">
        <f t="shared" si="10"/>
        <v>1</v>
      </c>
      <c r="J97" s="439">
        <f>'A - raw data'!D7+'A - raw data'!F7</f>
        <v>0.19002314814814814</v>
      </c>
    </row>
    <row r="98" spans="1:10" s="23" customFormat="1" x14ac:dyDescent="0.2">
      <c r="A98" s="23">
        <v>4</v>
      </c>
      <c r="B98" s="357">
        <f>'A - raw data'!A8</f>
        <v>4</v>
      </c>
      <c r="C98" s="410" t="str">
        <f>'B - raw data'!B8</f>
        <v>Frank Bensted</v>
      </c>
      <c r="D98" s="411" t="s">
        <v>345</v>
      </c>
      <c r="E98" s="410">
        <f>'B - raw data'!G116</f>
        <v>0</v>
      </c>
      <c r="F98" s="410">
        <f>'B - raw data'!N45</f>
        <v>0</v>
      </c>
      <c r="G98" s="410">
        <f>'B - raw data'!N8</f>
        <v>0</v>
      </c>
      <c r="H98" s="435">
        <f t="shared" si="9"/>
        <v>0</v>
      </c>
      <c r="I98" s="436">
        <f t="shared" si="10"/>
        <v>0</v>
      </c>
      <c r="J98" s="439">
        <f>'A - raw data'!D8+'A - raw data'!F8</f>
        <v>0.1825</v>
      </c>
    </row>
    <row r="99" spans="1:10" s="23" customFormat="1" x14ac:dyDescent="0.2">
      <c r="A99" s="23">
        <v>5</v>
      </c>
      <c r="B99" s="357">
        <f>'A - raw data'!A9</f>
        <v>5</v>
      </c>
      <c r="C99" s="410" t="str">
        <f>'B - raw data'!B9</f>
        <v>Steve Muggeridge</v>
      </c>
      <c r="D99" s="411" t="s">
        <v>345</v>
      </c>
      <c r="E99" s="410">
        <f>'B - raw data'!G117</f>
        <v>0</v>
      </c>
      <c r="F99" s="410">
        <f>'B - raw data'!N46</f>
        <v>0</v>
      </c>
      <c r="G99" s="410">
        <f>'B - raw data'!N9</f>
        <v>0</v>
      </c>
      <c r="H99" s="435">
        <f t="shared" si="9"/>
        <v>0</v>
      </c>
      <c r="I99" s="436">
        <f t="shared" si="10"/>
        <v>0</v>
      </c>
      <c r="J99" s="439">
        <f>'A - raw data'!D9+'A - raw data'!F9</f>
        <v>0.19730324074074074</v>
      </c>
    </row>
    <row r="100" spans="1:10" s="23" customFormat="1" x14ac:dyDescent="0.2">
      <c r="A100" s="23">
        <v>6</v>
      </c>
      <c r="B100" s="357">
        <f>'A - raw data'!A10</f>
        <v>6</v>
      </c>
      <c r="C100" s="410" t="str">
        <f>'B - raw data'!B10</f>
        <v>Glen Walker</v>
      </c>
      <c r="D100" s="411" t="s">
        <v>345</v>
      </c>
      <c r="E100" s="410">
        <f>'B - raw data'!G118</f>
        <v>0</v>
      </c>
      <c r="F100" s="410">
        <f>'B - raw data'!N47</f>
        <v>0</v>
      </c>
      <c r="G100" s="410">
        <f>'B - raw data'!N10</f>
        <v>0</v>
      </c>
      <c r="H100" s="435">
        <f t="shared" si="9"/>
        <v>0</v>
      </c>
      <c r="I100" s="436">
        <f t="shared" si="10"/>
        <v>0</v>
      </c>
      <c r="J100" s="439">
        <f>'A - raw data'!D10+'A - raw data'!F10</f>
        <v>0.83449074074074081</v>
      </c>
    </row>
    <row r="101" spans="1:10" s="23" customFormat="1" x14ac:dyDescent="0.2">
      <c r="A101" s="23">
        <v>7</v>
      </c>
      <c r="B101" s="357">
        <f>'A - raw data'!A11</f>
        <v>7</v>
      </c>
      <c r="C101" s="410" t="str">
        <f>'B - raw data'!B11</f>
        <v>Jason Tubnor</v>
      </c>
      <c r="D101" s="411" t="s">
        <v>345</v>
      </c>
      <c r="E101" s="410">
        <f>'B - raw data'!G119</f>
        <v>6</v>
      </c>
      <c r="F101" s="410">
        <f>'B - raw data'!N48</f>
        <v>3</v>
      </c>
      <c r="G101" s="410">
        <f>'B - raw data'!N11</f>
        <v>0</v>
      </c>
      <c r="H101" s="435">
        <f t="shared" si="9"/>
        <v>9</v>
      </c>
      <c r="I101" s="436">
        <f t="shared" si="10"/>
        <v>24</v>
      </c>
      <c r="J101" s="439">
        <f>'A - raw data'!D11+'A - raw data'!F11</f>
        <v>0.19126157407407407</v>
      </c>
    </row>
    <row r="102" spans="1:10" s="23" customFormat="1" x14ac:dyDescent="0.2">
      <c r="A102" s="23">
        <v>8</v>
      </c>
      <c r="B102" s="357">
        <f>'A - raw data'!A12</f>
        <v>8</v>
      </c>
      <c r="C102" s="410" t="str">
        <f>'B - raw data'!B12</f>
        <v>Nicole Summerfield</v>
      </c>
      <c r="D102" s="411" t="s">
        <v>345</v>
      </c>
      <c r="E102" s="410">
        <f>'B - raw data'!G120</f>
        <v>0</v>
      </c>
      <c r="F102" s="410">
        <f>'B - raw data'!N49</f>
        <v>0</v>
      </c>
      <c r="G102" s="410">
        <f>'B - raw data'!N12</f>
        <v>0</v>
      </c>
      <c r="H102" s="435">
        <f t="shared" si="9"/>
        <v>0</v>
      </c>
      <c r="I102" s="436">
        <f t="shared" si="10"/>
        <v>2</v>
      </c>
      <c r="J102" s="439">
        <f>'A - raw data'!D12+'A - raw data'!F12</f>
        <v>0.19728009259259258</v>
      </c>
    </row>
    <row r="103" spans="1:10" s="23" customFormat="1" x14ac:dyDescent="0.2">
      <c r="A103" s="23">
        <v>9</v>
      </c>
      <c r="B103" s="357">
        <f>'A - raw data'!A13</f>
        <v>9</v>
      </c>
      <c r="C103" s="410" t="str">
        <f>'B - raw data'!B13</f>
        <v>Cassandra Lear</v>
      </c>
      <c r="D103" s="411" t="s">
        <v>345</v>
      </c>
      <c r="E103" s="410">
        <f>'B - raw data'!G121</f>
        <v>0</v>
      </c>
      <c r="F103" s="410">
        <f>'B - raw data'!N50</f>
        <v>0</v>
      </c>
      <c r="G103" s="410">
        <f>'B - raw data'!N13</f>
        <v>0</v>
      </c>
      <c r="H103" s="435">
        <f t="shared" si="9"/>
        <v>0</v>
      </c>
      <c r="I103" s="436">
        <f t="shared" si="10"/>
        <v>0</v>
      </c>
      <c r="J103" s="439">
        <f>'A - raw data'!D13+'A - raw data'!F13</f>
        <v>0.17947916666666669</v>
      </c>
    </row>
    <row r="104" spans="1:10" s="23" customFormat="1" x14ac:dyDescent="0.2">
      <c r="A104" s="23">
        <v>10</v>
      </c>
      <c r="B104" s="357">
        <f>'A - raw data'!A14</f>
        <v>10</v>
      </c>
      <c r="C104" s="410" t="str">
        <f>'B - raw data'!B14</f>
        <v>David Willowhite</v>
      </c>
      <c r="D104" s="411" t="s">
        <v>345</v>
      </c>
      <c r="E104" s="410">
        <f>'B - raw data'!G122</f>
        <v>0</v>
      </c>
      <c r="F104" s="410">
        <f>'B - raw data'!N51</f>
        <v>0</v>
      </c>
      <c r="G104" s="410">
        <f>'B - raw data'!N14</f>
        <v>0</v>
      </c>
      <c r="H104" s="435">
        <f t="shared" si="9"/>
        <v>0</v>
      </c>
      <c r="I104" s="436">
        <f t="shared" si="10"/>
        <v>0</v>
      </c>
      <c r="J104" s="439">
        <f>'A - raw data'!D14+'A - raw data'!F14</f>
        <v>0.19011574074074072</v>
      </c>
    </row>
    <row r="105" spans="1:10" s="23" customFormat="1" x14ac:dyDescent="0.2">
      <c r="A105" s="23">
        <v>11</v>
      </c>
      <c r="B105" s="357">
        <f>'A - raw data'!A15</f>
        <v>11</v>
      </c>
      <c r="C105" s="410" t="str">
        <f>'B - raw data'!B15</f>
        <v>John Taylor</v>
      </c>
      <c r="D105" s="411" t="s">
        <v>345</v>
      </c>
      <c r="E105" s="410">
        <f>'B - raw data'!G123</f>
        <v>0</v>
      </c>
      <c r="F105" s="410">
        <f>'B - raw data'!N52</f>
        <v>0</v>
      </c>
      <c r="G105" s="410">
        <f>'B - raw data'!N15</f>
        <v>0</v>
      </c>
      <c r="H105" s="435">
        <f t="shared" si="9"/>
        <v>0</v>
      </c>
      <c r="I105" s="436">
        <f t="shared" si="10"/>
        <v>0</v>
      </c>
      <c r="J105" s="439">
        <f>'A - raw data'!D15+'A - raw data'!F15</f>
        <v>0.30239583333333336</v>
      </c>
    </row>
    <row r="106" spans="1:10" s="23" customFormat="1" x14ac:dyDescent="0.2">
      <c r="A106" s="23">
        <v>12</v>
      </c>
      <c r="B106" s="357">
        <f>'A - raw data'!A16</f>
        <v>12</v>
      </c>
      <c r="C106" s="410" t="str">
        <f>'B - raw data'!B16</f>
        <v>Philip Hanley</v>
      </c>
      <c r="D106" s="411" t="s">
        <v>345</v>
      </c>
      <c r="E106" s="410">
        <f>'B - raw data'!G124</f>
        <v>9</v>
      </c>
      <c r="F106" s="410">
        <f>'B - raw data'!N53</f>
        <v>6</v>
      </c>
      <c r="G106" s="410">
        <f>'B - raw data'!N16</f>
        <v>6</v>
      </c>
      <c r="H106" s="435">
        <f t="shared" si="9"/>
        <v>21</v>
      </c>
      <c r="I106" s="436">
        <f t="shared" si="10"/>
        <v>31</v>
      </c>
      <c r="J106" s="439">
        <f>'A - raw data'!D16+'A - raw data'!F16</f>
        <v>0.17925925925925928</v>
      </c>
    </row>
    <row r="107" spans="1:10" s="23" customFormat="1" x14ac:dyDescent="0.2">
      <c r="A107" s="23">
        <v>13</v>
      </c>
      <c r="B107" s="357">
        <f>'A - raw data'!A17</f>
        <v>13</v>
      </c>
      <c r="C107" s="410" t="str">
        <f>'B - raw data'!B17</f>
        <v>Morgan Barnes</v>
      </c>
      <c r="D107" s="411" t="s">
        <v>345</v>
      </c>
      <c r="E107" s="410">
        <f>'B - raw data'!G125</f>
        <v>0</v>
      </c>
      <c r="F107" s="410">
        <f>'B - raw data'!N54</f>
        <v>0</v>
      </c>
      <c r="G107" s="410">
        <f>'B - raw data'!N17</f>
        <v>0</v>
      </c>
      <c r="H107" s="435">
        <f t="shared" si="9"/>
        <v>0</v>
      </c>
      <c r="I107" s="436">
        <f t="shared" si="10"/>
        <v>0</v>
      </c>
      <c r="J107" s="439">
        <f>'A - raw data'!D17+'A - raw data'!F17</f>
        <v>0.83449074074074081</v>
      </c>
    </row>
    <row r="108" spans="1:10" s="23" customFormat="1" x14ac:dyDescent="0.2">
      <c r="A108" s="23">
        <v>14</v>
      </c>
      <c r="B108" s="357">
        <f>'A - raw data'!A18</f>
        <v>14</v>
      </c>
      <c r="C108" s="410" t="str">
        <f>'B - raw data'!B18</f>
        <v>Gary Campbell</v>
      </c>
      <c r="D108" s="411" t="s">
        <v>345</v>
      </c>
      <c r="E108" s="410">
        <f>'B - raw data'!G126</f>
        <v>0</v>
      </c>
      <c r="F108" s="410">
        <f>'B - raw data'!N55</f>
        <v>0</v>
      </c>
      <c r="G108" s="410">
        <f>'B - raw data'!N18</f>
        <v>0</v>
      </c>
      <c r="H108" s="435">
        <f t="shared" si="9"/>
        <v>0</v>
      </c>
      <c r="I108" s="436">
        <f t="shared" si="10"/>
        <v>0</v>
      </c>
      <c r="J108" s="439">
        <f>'A - raw data'!D18+'A - raw data'!F18</f>
        <v>0.17947916666666669</v>
      </c>
    </row>
    <row r="109" spans="1:10" s="23" customFormat="1" x14ac:dyDescent="0.2">
      <c r="A109" s="23">
        <v>15</v>
      </c>
      <c r="B109" s="357">
        <f>'A - raw data'!A19</f>
        <v>15</v>
      </c>
      <c r="C109" s="410" t="str">
        <f>'B - raw data'!B19</f>
        <v>Dylan Adams</v>
      </c>
      <c r="D109" s="411" t="s">
        <v>345</v>
      </c>
      <c r="E109" s="410">
        <f>'B - raw data'!G127</f>
        <v>3</v>
      </c>
      <c r="F109" s="410">
        <f>'B - raw data'!N56</f>
        <v>2</v>
      </c>
      <c r="G109" s="410">
        <f>'B - raw data'!N19</f>
        <v>1</v>
      </c>
      <c r="H109" s="435">
        <f t="shared" si="9"/>
        <v>6</v>
      </c>
      <c r="I109" s="436">
        <f t="shared" si="10"/>
        <v>6</v>
      </c>
      <c r="J109" s="439">
        <f>'A - raw data'!D19+'A - raw data'!F19</f>
        <v>0.18399305555555556</v>
      </c>
    </row>
    <row r="110" spans="1:10" s="23" customFormat="1" x14ac:dyDescent="0.2">
      <c r="A110" s="23">
        <v>16</v>
      </c>
      <c r="B110" s="357">
        <f>'A - raw data'!A20</f>
        <v>16</v>
      </c>
      <c r="C110" s="410" t="str">
        <f>'B - raw data'!B20</f>
        <v>Michael Park</v>
      </c>
      <c r="D110" s="411" t="s">
        <v>345</v>
      </c>
      <c r="E110" s="410">
        <f>'B - raw data'!G128</f>
        <v>0</v>
      </c>
      <c r="F110" s="410">
        <f>'B - raw data'!N57</f>
        <v>0</v>
      </c>
      <c r="G110" s="410">
        <f>'B - raw data'!N20</f>
        <v>0</v>
      </c>
      <c r="H110" s="435">
        <f t="shared" si="9"/>
        <v>0</v>
      </c>
      <c r="I110" s="436">
        <f t="shared" si="10"/>
        <v>5</v>
      </c>
      <c r="J110" s="439">
        <f>'A - raw data'!D20+'A - raw data'!F20</f>
        <v>0.18381944444444445</v>
      </c>
    </row>
    <row r="111" spans="1:10" s="23" customFormat="1" x14ac:dyDescent="0.2">
      <c r="A111" s="23">
        <v>17</v>
      </c>
      <c r="B111" s="357">
        <f>'A - raw data'!A21</f>
        <v>17</v>
      </c>
      <c r="C111" s="410" t="str">
        <f>'B - raw data'!B21</f>
        <v>Alec Mates</v>
      </c>
      <c r="D111" s="411" t="s">
        <v>345</v>
      </c>
      <c r="E111" s="410">
        <f>'B - raw data'!G129</f>
        <v>0</v>
      </c>
      <c r="F111" s="410">
        <f>'B - raw data'!N58</f>
        <v>0</v>
      </c>
      <c r="G111" s="410">
        <f>'B - raw data'!N21</f>
        <v>0</v>
      </c>
      <c r="H111" s="435">
        <f t="shared" si="9"/>
        <v>0</v>
      </c>
      <c r="I111" s="436">
        <f t="shared" si="10"/>
        <v>0</v>
      </c>
      <c r="J111" s="439">
        <f>'A - raw data'!D21+'A - raw data'!F21</f>
        <v>0.18399305555555556</v>
      </c>
    </row>
    <row r="112" spans="1:10" s="23" customFormat="1" x14ac:dyDescent="0.2">
      <c r="A112" s="23">
        <v>18</v>
      </c>
      <c r="B112" s="357">
        <f>'A - raw data'!A22</f>
        <v>18</v>
      </c>
      <c r="C112" s="410" t="str">
        <f>'B - raw data'!B22</f>
        <v>Sam Warren</v>
      </c>
      <c r="D112" s="411" t="s">
        <v>345</v>
      </c>
      <c r="E112" s="410">
        <f>'B - raw data'!G130</f>
        <v>15</v>
      </c>
      <c r="F112" s="410">
        <f>'B - raw data'!N59</f>
        <v>1</v>
      </c>
      <c r="G112" s="410">
        <f>'B - raw data'!N22</f>
        <v>9</v>
      </c>
      <c r="H112" s="435">
        <f t="shared" si="9"/>
        <v>25</v>
      </c>
      <c r="I112" s="436">
        <f t="shared" si="10"/>
        <v>43</v>
      </c>
      <c r="J112" s="439">
        <f>'A - raw data'!D22+'A - raw data'!F22</f>
        <v>0.41782407407407413</v>
      </c>
    </row>
    <row r="113" spans="1:11" s="23" customFormat="1" x14ac:dyDescent="0.2">
      <c r="A113" s="23">
        <v>19</v>
      </c>
      <c r="B113" s="357">
        <f>'A - raw data'!A23</f>
        <v>19</v>
      </c>
      <c r="C113" s="410" t="str">
        <f>'B - raw data'!B23</f>
        <v>Chloe Baggs</v>
      </c>
      <c r="D113" s="411" t="s">
        <v>345</v>
      </c>
      <c r="E113" s="410">
        <f>'B - raw data'!G131</f>
        <v>0</v>
      </c>
      <c r="F113" s="410">
        <f>'B - raw data'!N60</f>
        <v>0</v>
      </c>
      <c r="G113" s="410">
        <f>'B - raw data'!N23</f>
        <v>0</v>
      </c>
      <c r="H113" s="435">
        <f t="shared" si="9"/>
        <v>0</v>
      </c>
      <c r="I113" s="436">
        <f t="shared" si="10"/>
        <v>0</v>
      </c>
      <c r="J113" s="439">
        <f>'A - raw data'!D23+'A - raw data'!F23</f>
        <v>0.19126157407407407</v>
      </c>
    </row>
    <row r="114" spans="1:11" s="23" customFormat="1" x14ac:dyDescent="0.2">
      <c r="A114" s="23">
        <v>20</v>
      </c>
      <c r="B114" s="357">
        <f>'A - raw data'!A24</f>
        <v>20</v>
      </c>
      <c r="C114" s="410" t="str">
        <f>'B - raw data'!B24</f>
        <v>Chris Henne</v>
      </c>
      <c r="D114" s="411" t="s">
        <v>345</v>
      </c>
      <c r="E114" s="410">
        <f>'B - raw data'!G132</f>
        <v>0</v>
      </c>
      <c r="F114" s="410">
        <f>'B - raw data'!N61</f>
        <v>0</v>
      </c>
      <c r="G114" s="410">
        <f>'B - raw data'!N24</f>
        <v>0</v>
      </c>
      <c r="H114" s="435">
        <f t="shared" si="9"/>
        <v>0</v>
      </c>
      <c r="I114" s="436">
        <f t="shared" si="10"/>
        <v>0</v>
      </c>
      <c r="J114" s="439">
        <f>'A - raw data'!D24+'A - raw data'!F24</f>
        <v>0.20003472222222224</v>
      </c>
    </row>
    <row r="115" spans="1:11" s="23" customFormat="1" x14ac:dyDescent="0.2">
      <c r="A115" s="23">
        <v>21</v>
      </c>
      <c r="B115" s="357">
        <f>'A - raw data'!A25</f>
        <v>21</v>
      </c>
      <c r="C115" s="410" t="str">
        <f>'B - raw data'!B25</f>
        <v>b rider 21</v>
      </c>
      <c r="D115" s="411" t="s">
        <v>345</v>
      </c>
      <c r="E115" s="410">
        <f>'B - raw data'!G133</f>
        <v>0</v>
      </c>
      <c r="F115" s="410">
        <f>'B - raw data'!N62</f>
        <v>0</v>
      </c>
      <c r="G115" s="410">
        <f>'B - raw data'!N25</f>
        <v>0</v>
      </c>
      <c r="H115" s="435">
        <f t="shared" si="9"/>
        <v>0</v>
      </c>
      <c r="I115" s="436">
        <f t="shared" si="10"/>
        <v>0</v>
      </c>
      <c r="J115" s="439">
        <f>'A - raw data'!D25+'A - raw data'!F25</f>
        <v>0.17928240740740739</v>
      </c>
    </row>
    <row r="116" spans="1:11" s="23" customFormat="1" x14ac:dyDescent="0.2">
      <c r="A116" s="23">
        <v>22</v>
      </c>
      <c r="B116" s="357">
        <f>'A - raw data'!A26</f>
        <v>22</v>
      </c>
      <c r="C116" s="410" t="str">
        <f>'B - raw data'!B26</f>
        <v>b rider 22</v>
      </c>
      <c r="D116" s="411" t="s">
        <v>345</v>
      </c>
      <c r="E116" s="410">
        <f>'B - raw data'!G134</f>
        <v>0</v>
      </c>
      <c r="F116" s="410">
        <f>'B - raw data'!N63</f>
        <v>0</v>
      </c>
      <c r="G116" s="410">
        <f>'B - raw data'!N26</f>
        <v>0</v>
      </c>
      <c r="H116" s="435">
        <f t="shared" si="9"/>
        <v>0</v>
      </c>
      <c r="I116" s="436">
        <f t="shared" si="10"/>
        <v>0</v>
      </c>
      <c r="J116" s="439">
        <f>'A - raw data'!D26+'A - raw data'!F26</f>
        <v>0.17975694444444446</v>
      </c>
    </row>
    <row r="117" spans="1:11" s="23" customFormat="1" x14ac:dyDescent="0.2">
      <c r="A117" s="23">
        <v>23</v>
      </c>
      <c r="B117" s="357">
        <f>'A - raw data'!A27</f>
        <v>23</v>
      </c>
      <c r="C117" s="410" t="str">
        <f>'B - raw data'!B27</f>
        <v>b rider 23</v>
      </c>
      <c r="D117" s="411" t="s">
        <v>345</v>
      </c>
      <c r="E117" s="410">
        <f>'B - raw data'!G135</f>
        <v>0</v>
      </c>
      <c r="F117" s="410">
        <f>'B - raw data'!N64</f>
        <v>0</v>
      </c>
      <c r="G117" s="410">
        <f>'B - raw data'!N27</f>
        <v>0</v>
      </c>
      <c r="H117" s="435">
        <f t="shared" si="9"/>
        <v>0</v>
      </c>
      <c r="I117" s="436">
        <f t="shared" si="10"/>
        <v>0</v>
      </c>
      <c r="J117" s="439">
        <f>'A - raw data'!D27+'A - raw data'!F27</f>
        <v>0.19023148148148147</v>
      </c>
    </row>
    <row r="118" spans="1:11" s="23" customFormat="1" x14ac:dyDescent="0.2">
      <c r="A118" s="23">
        <v>24</v>
      </c>
      <c r="B118" s="357">
        <f>'A - raw data'!A28</f>
        <v>24</v>
      </c>
      <c r="C118" s="410" t="str">
        <f>'B - raw data'!B28</f>
        <v>b rider 24</v>
      </c>
      <c r="D118" s="411" t="s">
        <v>345</v>
      </c>
      <c r="E118" s="410">
        <f>'B - raw data'!G136</f>
        <v>0</v>
      </c>
      <c r="F118" s="410">
        <f>'B - raw data'!N65</f>
        <v>0</v>
      </c>
      <c r="G118" s="410">
        <f>'B - raw data'!N28</f>
        <v>0</v>
      </c>
      <c r="H118" s="435">
        <f t="shared" si="9"/>
        <v>0</v>
      </c>
      <c r="I118" s="436">
        <f t="shared" si="10"/>
        <v>0</v>
      </c>
      <c r="J118" s="439">
        <f>'A - raw data'!D28+'A - raw data'!F28</f>
        <v>0.17719907407407409</v>
      </c>
    </row>
    <row r="119" spans="1:11" s="23" customFormat="1" x14ac:dyDescent="0.2">
      <c r="A119" s="23">
        <v>25</v>
      </c>
      <c r="B119" s="357">
        <f>'A - raw data'!A29</f>
        <v>25</v>
      </c>
      <c r="C119" s="410" t="str">
        <f>'B - raw data'!B29</f>
        <v>b rider 25</v>
      </c>
      <c r="D119" s="411" t="s">
        <v>345</v>
      </c>
      <c r="E119" s="410">
        <f>'B - raw data'!G137</f>
        <v>0</v>
      </c>
      <c r="F119" s="410">
        <f>'B - raw data'!N66</f>
        <v>0</v>
      </c>
      <c r="G119" s="410">
        <f>'B - raw data'!N29</f>
        <v>0</v>
      </c>
      <c r="H119" s="435">
        <f t="shared" si="9"/>
        <v>0</v>
      </c>
      <c r="I119" s="436">
        <f t="shared" si="10"/>
        <v>0</v>
      </c>
      <c r="J119" s="439">
        <f>'A - raw data'!D29+'A - raw data'!F29</f>
        <v>0.18097222222222223</v>
      </c>
    </row>
    <row r="120" spans="1:11" s="23" customFormat="1" x14ac:dyDescent="0.2">
      <c r="A120" s="23">
        <v>26</v>
      </c>
      <c r="B120" s="357">
        <f>'A - raw data'!A30</f>
        <v>26</v>
      </c>
      <c r="C120" s="410" t="str">
        <f>'B - raw data'!B30</f>
        <v>b rider 26</v>
      </c>
      <c r="D120" s="411" t="s">
        <v>345</v>
      </c>
      <c r="E120" s="410">
        <f>'B - raw data'!G138</f>
        <v>0</v>
      </c>
      <c r="F120" s="410">
        <f>'B - raw data'!N67</f>
        <v>0</v>
      </c>
      <c r="G120" s="410">
        <f>'B - raw data'!N30</f>
        <v>0</v>
      </c>
      <c r="H120" s="435">
        <f t="shared" si="9"/>
        <v>0</v>
      </c>
      <c r="I120" s="436">
        <f t="shared" si="10"/>
        <v>0</v>
      </c>
      <c r="J120" s="439">
        <f>'A - raw data'!D30+'A - raw data'!F30</f>
        <v>0.19182870370370372</v>
      </c>
    </row>
    <row r="121" spans="1:11" s="23" customFormat="1" x14ac:dyDescent="0.2">
      <c r="A121" s="23">
        <v>27</v>
      </c>
      <c r="B121" s="357">
        <f>'A - raw data'!A31</f>
        <v>27</v>
      </c>
      <c r="C121" s="410" t="str">
        <f>'B - raw data'!B31</f>
        <v>b rider 27</v>
      </c>
      <c r="D121" s="411" t="s">
        <v>345</v>
      </c>
      <c r="E121" s="410">
        <f>'B - raw data'!G139</f>
        <v>0</v>
      </c>
      <c r="F121" s="410">
        <f>'B - raw data'!N68</f>
        <v>0</v>
      </c>
      <c r="G121" s="410">
        <f>'B - raw data'!N31</f>
        <v>0</v>
      </c>
      <c r="H121" s="435">
        <f t="shared" si="9"/>
        <v>0</v>
      </c>
      <c r="I121" s="436">
        <f t="shared" si="10"/>
        <v>0</v>
      </c>
      <c r="J121" s="439">
        <f>'A - raw data'!D31+'A - raw data'!F31</f>
        <v>0.17956018518518518</v>
      </c>
    </row>
    <row r="122" spans="1:11" s="23" customFormat="1" x14ac:dyDescent="0.2">
      <c r="A122" s="23">
        <v>28</v>
      </c>
      <c r="B122" s="357">
        <f>'A - raw data'!A32</f>
        <v>28</v>
      </c>
      <c r="C122" s="410" t="str">
        <f>'B - raw data'!B32</f>
        <v>b rider 28</v>
      </c>
      <c r="D122" s="411" t="s">
        <v>345</v>
      </c>
      <c r="E122" s="410">
        <f>'B - raw data'!G140</f>
        <v>0</v>
      </c>
      <c r="F122" s="410">
        <f>'B - raw data'!N69</f>
        <v>0</v>
      </c>
      <c r="G122" s="410">
        <f>'B - raw data'!N32</f>
        <v>0</v>
      </c>
      <c r="H122" s="435">
        <f t="shared" si="9"/>
        <v>0</v>
      </c>
      <c r="I122" s="436">
        <f t="shared" si="10"/>
        <v>0</v>
      </c>
      <c r="J122" s="439">
        <f>'A - raw data'!D32+'A - raw data'!F32</f>
        <v>0.19028935185185183</v>
      </c>
    </row>
    <row r="123" spans="1:11" s="23" customFormat="1" x14ac:dyDescent="0.2">
      <c r="A123" s="23">
        <v>29</v>
      </c>
      <c r="B123" s="357">
        <f>'A - raw data'!A33</f>
        <v>29</v>
      </c>
      <c r="C123" s="410" t="str">
        <f>'B - raw data'!B33</f>
        <v>b rider 29</v>
      </c>
      <c r="D123" s="411" t="s">
        <v>345</v>
      </c>
      <c r="E123" s="410">
        <f>'B - raw data'!G141</f>
        <v>0</v>
      </c>
      <c r="F123" s="410">
        <f>'B - raw data'!N70</f>
        <v>0</v>
      </c>
      <c r="G123" s="410">
        <f>'B - raw data'!N33</f>
        <v>0</v>
      </c>
      <c r="H123" s="435">
        <f t="shared" si="9"/>
        <v>0</v>
      </c>
      <c r="I123" s="436">
        <f t="shared" si="10"/>
        <v>0</v>
      </c>
      <c r="J123" s="439">
        <f>'A - raw data'!D33+'A - raw data'!F33</f>
        <v>0.18634259259259262</v>
      </c>
    </row>
    <row r="124" spans="1:11" s="23" customFormat="1" ht="13.5" thickBot="1" x14ac:dyDescent="0.25">
      <c r="A124" s="23">
        <v>30</v>
      </c>
      <c r="B124" s="361">
        <f>'A - raw data'!A34</f>
        <v>30</v>
      </c>
      <c r="C124" s="410" t="str">
        <f>'B - raw data'!B34</f>
        <v>b rider 30</v>
      </c>
      <c r="D124" s="411" t="s">
        <v>345</v>
      </c>
      <c r="E124" s="410">
        <f>'B - raw data'!G142</f>
        <v>0</v>
      </c>
      <c r="F124" s="410">
        <f>'B - raw data'!N71</f>
        <v>0</v>
      </c>
      <c r="G124" s="410">
        <f>'B - raw data'!N34</f>
        <v>0</v>
      </c>
      <c r="H124" s="435">
        <f t="shared" si="9"/>
        <v>0</v>
      </c>
      <c r="I124" s="436">
        <f t="shared" si="10"/>
        <v>0</v>
      </c>
      <c r="J124" s="439">
        <f>'A - raw data'!D34+'A - raw data'!F34</f>
        <v>0.18972222222222224</v>
      </c>
    </row>
    <row r="125" spans="1:11" s="23" customFormat="1" ht="13.5" thickBot="1" x14ac:dyDescent="0.25">
      <c r="J125" s="33"/>
    </row>
    <row r="126" spans="1:11" s="23" customFormat="1" x14ac:dyDescent="0.2">
      <c r="A126" s="414" t="s">
        <v>17</v>
      </c>
      <c r="B126" s="415" t="s">
        <v>4</v>
      </c>
      <c r="C126" s="416" t="s">
        <v>0</v>
      </c>
      <c r="D126" s="429" t="s">
        <v>346</v>
      </c>
      <c r="E126" s="426"/>
      <c r="F126" s="425"/>
      <c r="G126" s="425"/>
      <c r="H126" s="425"/>
      <c r="I126" s="422" t="s">
        <v>340</v>
      </c>
      <c r="J126" s="438"/>
      <c r="K126" s="414"/>
    </row>
    <row r="127" spans="1:11" s="23" customFormat="1" x14ac:dyDescent="0.2">
      <c r="A127" s="23">
        <v>1</v>
      </c>
      <c r="B127" s="357">
        <f>'A - raw data'!A5</f>
        <v>1</v>
      </c>
      <c r="C127" s="410" t="str">
        <f>'B - raw data'!B5</f>
        <v>Geoff Thomson</v>
      </c>
      <c r="D127" s="410">
        <f>'ITT Start Order &amp; Calcs'!H98</f>
        <v>9</v>
      </c>
      <c r="E127" s="427"/>
      <c r="F127" s="420"/>
      <c r="G127" s="420"/>
      <c r="H127" s="420"/>
      <c r="I127" s="436">
        <f t="shared" ref="I127:I156" si="11">H63+H95+D127</f>
        <v>29</v>
      </c>
      <c r="J127" s="439">
        <f>'A - raw data'!D5+'A - raw data'!E5+'A - raw data'!F5</f>
        <v>0.18335648148148143</v>
      </c>
    </row>
    <row r="128" spans="1:11" s="23" customFormat="1" x14ac:dyDescent="0.2">
      <c r="A128" s="23">
        <v>2</v>
      </c>
      <c r="B128" s="357">
        <f>'A - raw data'!A6</f>
        <v>2</v>
      </c>
      <c r="C128" s="410" t="str">
        <f>'B - raw data'!B6</f>
        <v>Duane McDonald</v>
      </c>
      <c r="D128" s="410">
        <f>'ITT Start Order &amp; Calcs'!H97</f>
        <v>2</v>
      </c>
      <c r="E128" s="427"/>
      <c r="F128" s="420"/>
      <c r="G128" s="420"/>
      <c r="H128" s="420"/>
      <c r="I128" s="436">
        <f t="shared" si="11"/>
        <v>2</v>
      </c>
      <c r="J128" s="439">
        <f>'A - raw data'!D6+'A - raw data'!E6+'A - raw data'!F6</f>
        <v>0.19222222222222224</v>
      </c>
    </row>
    <row r="129" spans="1:10" s="23" customFormat="1" x14ac:dyDescent="0.2">
      <c r="A129" s="23">
        <v>3</v>
      </c>
      <c r="B129" s="357">
        <f>'A - raw data'!A7</f>
        <v>3</v>
      </c>
      <c r="C129" s="410" t="str">
        <f>'B - raw data'!B7</f>
        <v>Rob Waddell</v>
      </c>
      <c r="D129" s="410">
        <f>'ITT Start Order &amp; Calcs'!H96</f>
        <v>2</v>
      </c>
      <c r="E129" s="427"/>
      <c r="F129" s="420"/>
      <c r="G129" s="420"/>
      <c r="H129" s="420"/>
      <c r="I129" s="436">
        <f t="shared" si="11"/>
        <v>3</v>
      </c>
      <c r="J129" s="439">
        <f>'A - raw data'!D7+'A - raw data'!E7+'A - raw data'!F7</f>
        <v>0.19973379629629628</v>
      </c>
    </row>
    <row r="130" spans="1:10" s="23" customFormat="1" x14ac:dyDescent="0.2">
      <c r="A130" s="23">
        <v>4</v>
      </c>
      <c r="B130" s="357">
        <f>'A - raw data'!A8</f>
        <v>4</v>
      </c>
      <c r="C130" s="410" t="str">
        <f>'B - raw data'!B8</f>
        <v>Frank Bensted</v>
      </c>
      <c r="D130" s="410">
        <f>'ITT Start Order &amp; Calcs'!H95</f>
        <v>0</v>
      </c>
      <c r="E130" s="427"/>
      <c r="F130" s="420"/>
      <c r="G130" s="420"/>
      <c r="H130" s="420"/>
      <c r="I130" s="436">
        <f t="shared" si="11"/>
        <v>0</v>
      </c>
      <c r="J130" s="439">
        <f>'A - raw data'!D8+'A - raw data'!E8+'A - raw data'!F8</f>
        <v>0.19244212962962962</v>
      </c>
    </row>
    <row r="131" spans="1:10" s="23" customFormat="1" x14ac:dyDescent="0.2">
      <c r="A131" s="23">
        <v>5</v>
      </c>
      <c r="B131" s="357">
        <f>'A - raw data'!A9</f>
        <v>5</v>
      </c>
      <c r="C131" s="410" t="str">
        <f>'B - raw data'!B9</f>
        <v>Steve Muggeridge</v>
      </c>
      <c r="D131" s="410">
        <f>'ITT Start Order &amp; Calcs'!H94</f>
        <v>0</v>
      </c>
      <c r="E131" s="427"/>
      <c r="F131" s="420"/>
      <c r="G131" s="420"/>
      <c r="H131" s="420"/>
      <c r="I131" s="436">
        <f t="shared" si="11"/>
        <v>0</v>
      </c>
      <c r="J131" s="439">
        <f>'A - raw data'!D9+'A - raw data'!E9+'A - raw data'!F9</f>
        <v>0.20886574074074071</v>
      </c>
    </row>
    <row r="132" spans="1:10" s="23" customFormat="1" x14ac:dyDescent="0.2">
      <c r="A132" s="23">
        <v>6</v>
      </c>
      <c r="B132" s="357">
        <f>'A - raw data'!A10</f>
        <v>6</v>
      </c>
      <c r="C132" s="410" t="str">
        <f>'B - raw data'!B10</f>
        <v>Glen Walker</v>
      </c>
      <c r="D132" s="410">
        <f>'ITT Start Order &amp; Calcs'!H93</f>
        <v>0</v>
      </c>
      <c r="E132" s="427"/>
      <c r="F132" s="420"/>
      <c r="G132" s="420"/>
      <c r="H132" s="420"/>
      <c r="I132" s="436">
        <f t="shared" si="11"/>
        <v>0</v>
      </c>
      <c r="J132" s="439">
        <f>'A - raw data'!D10+'A - raw data'!E10+'A - raw data'!F10</f>
        <v>0.87719907407407405</v>
      </c>
    </row>
    <row r="133" spans="1:10" s="23" customFormat="1" x14ac:dyDescent="0.2">
      <c r="A133" s="23">
        <v>7</v>
      </c>
      <c r="B133" s="357">
        <f>'A - raw data'!A11</f>
        <v>7</v>
      </c>
      <c r="C133" s="410" t="str">
        <f>'B - raw data'!B11</f>
        <v>Jason Tubnor</v>
      </c>
      <c r="D133" s="410">
        <f>'ITT Start Order &amp; Calcs'!H92</f>
        <v>2</v>
      </c>
      <c r="E133" s="427"/>
      <c r="F133" s="420"/>
      <c r="G133" s="420"/>
      <c r="H133" s="420"/>
      <c r="I133" s="436">
        <f t="shared" si="11"/>
        <v>26</v>
      </c>
      <c r="J133" s="439">
        <f>'A - raw data'!D11+'A - raw data'!E11+'A - raw data'!F11</f>
        <v>0.20192129629629632</v>
      </c>
    </row>
    <row r="134" spans="1:10" s="23" customFormat="1" x14ac:dyDescent="0.2">
      <c r="A134" s="23">
        <v>8</v>
      </c>
      <c r="B134" s="357">
        <f>'A - raw data'!A12</f>
        <v>8</v>
      </c>
      <c r="C134" s="410" t="str">
        <f>'B - raw data'!B12</f>
        <v>Nicole Summerfield</v>
      </c>
      <c r="D134" s="410">
        <f>'ITT Start Order &amp; Calcs'!H91</f>
        <v>4</v>
      </c>
      <c r="E134" s="427"/>
      <c r="F134" s="420"/>
      <c r="G134" s="420"/>
      <c r="H134" s="420"/>
      <c r="I134" s="436">
        <f t="shared" si="11"/>
        <v>6</v>
      </c>
      <c r="J134" s="439">
        <f>'A - raw data'!D12+'A - raw data'!E12+'A - raw data'!F12</f>
        <v>0.20854166666666665</v>
      </c>
    </row>
    <row r="135" spans="1:10" s="23" customFormat="1" x14ac:dyDescent="0.2">
      <c r="A135" s="23">
        <v>9</v>
      </c>
      <c r="B135" s="357">
        <f>'A - raw data'!A13</f>
        <v>9</v>
      </c>
      <c r="C135" s="410" t="str">
        <f>'B - raw data'!B13</f>
        <v>Cassandra Lear</v>
      </c>
      <c r="D135" s="410">
        <f>'ITT Start Order &amp; Calcs'!H90</f>
        <v>3</v>
      </c>
      <c r="E135" s="427"/>
      <c r="F135" s="420"/>
      <c r="G135" s="420"/>
      <c r="H135" s="420"/>
      <c r="I135" s="436">
        <f t="shared" si="11"/>
        <v>3</v>
      </c>
      <c r="J135" s="439">
        <f>'A - raw data'!D13+'A - raw data'!E13+'A - raw data'!F13</f>
        <v>0.18888888888888888</v>
      </c>
    </row>
    <row r="136" spans="1:10" s="23" customFormat="1" x14ac:dyDescent="0.2">
      <c r="A136" s="23">
        <v>10</v>
      </c>
      <c r="B136" s="357">
        <f>'A - raw data'!A14</f>
        <v>10</v>
      </c>
      <c r="C136" s="410" t="str">
        <f>'B - raw data'!B14</f>
        <v>David Willowhite</v>
      </c>
      <c r="D136" s="410">
        <f>'ITT Start Order &amp; Calcs'!H89</f>
        <v>1</v>
      </c>
      <c r="E136" s="427"/>
      <c r="F136" s="420"/>
      <c r="G136" s="420"/>
      <c r="H136" s="420"/>
      <c r="I136" s="436">
        <f t="shared" si="11"/>
        <v>1</v>
      </c>
      <c r="J136" s="439">
        <f>'A - raw data'!D14+'A - raw data'!E14+'A - raw data'!F14</f>
        <v>0.20070601851851846</v>
      </c>
    </row>
    <row r="137" spans="1:10" s="23" customFormat="1" x14ac:dyDescent="0.2">
      <c r="A137" s="23">
        <v>11</v>
      </c>
      <c r="B137" s="357">
        <f>'A - raw data'!A15</f>
        <v>11</v>
      </c>
      <c r="C137" s="410" t="str">
        <f>'B - raw data'!B15</f>
        <v>John Taylor</v>
      </c>
      <c r="D137" s="410">
        <f>'ITT Start Order &amp; Calcs'!H88</f>
        <v>3</v>
      </c>
      <c r="E137" s="427"/>
      <c r="F137" s="420"/>
      <c r="G137" s="420"/>
      <c r="H137" s="420"/>
      <c r="I137" s="436">
        <f t="shared" si="11"/>
        <v>3</v>
      </c>
      <c r="J137" s="439">
        <f>'A - raw data'!D15+'A - raw data'!E15+'A - raw data'!F15</f>
        <v>0.312962962962963</v>
      </c>
    </row>
    <row r="138" spans="1:10" s="23" customFormat="1" x14ac:dyDescent="0.2">
      <c r="A138" s="23">
        <v>12</v>
      </c>
      <c r="B138" s="357">
        <f>'A - raw data'!A16</f>
        <v>12</v>
      </c>
      <c r="C138" s="410" t="str">
        <f>'B - raw data'!B16</f>
        <v>Philip Hanley</v>
      </c>
      <c r="D138" s="410">
        <f>'ITT Start Order &amp; Calcs'!H87</f>
        <v>15</v>
      </c>
      <c r="E138" s="427"/>
      <c r="F138" s="420"/>
      <c r="G138" s="420"/>
      <c r="H138" s="420"/>
      <c r="I138" s="436">
        <f t="shared" si="11"/>
        <v>46</v>
      </c>
      <c r="J138" s="439">
        <f>'A - raw data'!D16+'A - raw data'!E16+'A - raw data'!F16</f>
        <v>0.18837962962962965</v>
      </c>
    </row>
    <row r="139" spans="1:10" s="23" customFormat="1" x14ac:dyDescent="0.2">
      <c r="A139" s="23">
        <v>13</v>
      </c>
      <c r="B139" s="357">
        <f>'A - raw data'!A17</f>
        <v>13</v>
      </c>
      <c r="C139" s="410" t="str">
        <f>'B - raw data'!B17</f>
        <v>Morgan Barnes</v>
      </c>
      <c r="D139" s="410">
        <f>'ITT Start Order &amp; Calcs'!H86</f>
        <v>12</v>
      </c>
      <c r="E139" s="427"/>
      <c r="F139" s="420"/>
      <c r="G139" s="420"/>
      <c r="H139" s="420"/>
      <c r="I139" s="436">
        <f t="shared" si="11"/>
        <v>12</v>
      </c>
      <c r="J139" s="439">
        <f>'A - raw data'!D17+'A - raw data'!E17+'A - raw data'!F17</f>
        <v>0.87719907407407405</v>
      </c>
    </row>
    <row r="140" spans="1:10" s="23" customFormat="1" x14ac:dyDescent="0.2">
      <c r="A140" s="23">
        <v>14</v>
      </c>
      <c r="B140" s="357">
        <f>'A - raw data'!A18</f>
        <v>14</v>
      </c>
      <c r="C140" s="410" t="str">
        <f>'B - raw data'!B18</f>
        <v>Gary Campbell</v>
      </c>
      <c r="D140" s="410">
        <f>'ITT Start Order &amp; Calcs'!H85</f>
        <v>1</v>
      </c>
      <c r="E140" s="427"/>
      <c r="F140" s="420"/>
      <c r="G140" s="420"/>
      <c r="H140" s="420"/>
      <c r="I140" s="436">
        <f t="shared" si="11"/>
        <v>1</v>
      </c>
      <c r="J140" s="439">
        <f>'A - raw data'!D18+'A - raw data'!E18+'A - raw data'!F18</f>
        <v>0.18969907407407405</v>
      </c>
    </row>
    <row r="141" spans="1:10" s="23" customFormat="1" x14ac:dyDescent="0.2">
      <c r="A141" s="23">
        <v>15</v>
      </c>
      <c r="B141" s="357">
        <f>'A - raw data'!A19</f>
        <v>15</v>
      </c>
      <c r="C141" s="410" t="str">
        <f>'B - raw data'!B19</f>
        <v>Dylan Adams</v>
      </c>
      <c r="D141" s="410">
        <f>'ITT Start Order &amp; Calcs'!H84</f>
        <v>2</v>
      </c>
      <c r="E141" s="427"/>
      <c r="F141" s="420"/>
      <c r="G141" s="420"/>
      <c r="H141" s="420"/>
      <c r="I141" s="436">
        <f t="shared" si="11"/>
        <v>8</v>
      </c>
      <c r="J141" s="439">
        <f>'A - raw data'!D19+'A - raw data'!E19+'A - raw data'!F19</f>
        <v>0.19579861111111105</v>
      </c>
    </row>
    <row r="142" spans="1:10" s="23" customFormat="1" x14ac:dyDescent="0.2">
      <c r="A142" s="23">
        <v>16</v>
      </c>
      <c r="B142" s="357">
        <f>'A - raw data'!A20</f>
        <v>16</v>
      </c>
      <c r="C142" s="410" t="str">
        <f>'B - raw data'!B20</f>
        <v>Michael Park</v>
      </c>
      <c r="D142" s="410">
        <f>'ITT Start Order &amp; Calcs'!H83</f>
        <v>1</v>
      </c>
      <c r="E142" s="427"/>
      <c r="F142" s="420"/>
      <c r="G142" s="420"/>
      <c r="H142" s="420"/>
      <c r="I142" s="436">
        <f t="shared" si="11"/>
        <v>6</v>
      </c>
      <c r="J142" s="439">
        <f>'A - raw data'!D20+'A - raw data'!E20+'A - raw data'!F20</f>
        <v>0.19305555555555559</v>
      </c>
    </row>
    <row r="143" spans="1:10" s="23" customFormat="1" x14ac:dyDescent="0.2">
      <c r="A143" s="23">
        <v>17</v>
      </c>
      <c r="B143" s="357">
        <f>'A - raw data'!A21</f>
        <v>17</v>
      </c>
      <c r="C143" s="410" t="str">
        <f>'B - raw data'!B21</f>
        <v>Alec Mates</v>
      </c>
      <c r="D143" s="410">
        <f>'ITT Start Order &amp; Calcs'!H82</f>
        <v>0</v>
      </c>
      <c r="E143" s="427"/>
      <c r="F143" s="420"/>
      <c r="G143" s="420"/>
      <c r="H143" s="420"/>
      <c r="I143" s="436">
        <f t="shared" si="11"/>
        <v>0</v>
      </c>
      <c r="J143" s="439">
        <f>'A - raw data'!D21+'A - raw data'!E21+'A - raw data'!F21</f>
        <v>0.19341435185185185</v>
      </c>
    </row>
    <row r="144" spans="1:10" s="23" customFormat="1" x14ac:dyDescent="0.2">
      <c r="A144" s="23">
        <v>18</v>
      </c>
      <c r="B144" s="357">
        <f>'A - raw data'!A22</f>
        <v>18</v>
      </c>
      <c r="C144" s="410" t="str">
        <f>'B - raw data'!B22</f>
        <v>Sam Warren</v>
      </c>
      <c r="D144" s="410">
        <f>'ITT Start Order &amp; Calcs'!H81</f>
        <v>3</v>
      </c>
      <c r="E144" s="427"/>
      <c r="F144" s="420"/>
      <c r="G144" s="420"/>
      <c r="H144" s="420"/>
      <c r="I144" s="436">
        <f t="shared" si="11"/>
        <v>46</v>
      </c>
      <c r="J144" s="439">
        <f>'A - raw data'!D22+'A - raw data'!E22+'A - raw data'!F22</f>
        <v>0.42798611111111118</v>
      </c>
    </row>
    <row r="145" spans="1:11" s="23" customFormat="1" x14ac:dyDescent="0.2">
      <c r="A145" s="23">
        <v>19</v>
      </c>
      <c r="B145" s="357">
        <f>'A - raw data'!A23</f>
        <v>19</v>
      </c>
      <c r="C145" s="410" t="str">
        <f>'B - raw data'!B23</f>
        <v>Chloe Baggs</v>
      </c>
      <c r="D145" s="410">
        <f>'ITT Start Order &amp; Calcs'!H80</f>
        <v>0</v>
      </c>
      <c r="E145" s="427"/>
      <c r="F145" s="420"/>
      <c r="G145" s="420"/>
      <c r="H145" s="420"/>
      <c r="I145" s="436">
        <f t="shared" si="11"/>
        <v>0</v>
      </c>
      <c r="J145" s="439">
        <f>'A - raw data'!D23+'A - raw data'!E23+'A - raw data'!F23</f>
        <v>0.20240740740740737</v>
      </c>
    </row>
    <row r="146" spans="1:11" s="23" customFormat="1" x14ac:dyDescent="0.2">
      <c r="A146" s="23">
        <v>20</v>
      </c>
      <c r="B146" s="357">
        <f>'A - raw data'!A24</f>
        <v>20</v>
      </c>
      <c r="C146" s="410" t="str">
        <f>'B - raw data'!B24</f>
        <v>Chris Henne</v>
      </c>
      <c r="D146" s="410">
        <f>'ITT Start Order &amp; Calcs'!H79</f>
        <v>0</v>
      </c>
      <c r="E146" s="427"/>
      <c r="F146" s="420"/>
      <c r="G146" s="420"/>
      <c r="H146" s="420"/>
      <c r="I146" s="436">
        <f t="shared" si="11"/>
        <v>0</v>
      </c>
      <c r="J146" s="439">
        <f>'A - raw data'!D24+'A - raw data'!E24+'A - raw data'!F24</f>
        <v>0.21074074074074078</v>
      </c>
    </row>
    <row r="147" spans="1:11" s="23" customFormat="1" x14ac:dyDescent="0.2">
      <c r="A147" s="23">
        <v>21</v>
      </c>
      <c r="B147" s="357">
        <f>'A - raw data'!A25</f>
        <v>21</v>
      </c>
      <c r="C147" s="410" t="str">
        <f>'B - raw data'!B25</f>
        <v>b rider 21</v>
      </c>
      <c r="D147" s="430"/>
      <c r="E147" s="427"/>
      <c r="F147" s="420"/>
      <c r="G147" s="420"/>
      <c r="H147" s="420"/>
      <c r="I147" s="436">
        <f t="shared" si="11"/>
        <v>0</v>
      </c>
      <c r="J147" s="439">
        <f>'A - raw data'!D25+'A - raw data'!E25+'A - raw data'!F25</f>
        <v>0.18828703703703703</v>
      </c>
    </row>
    <row r="148" spans="1:11" s="23" customFormat="1" x14ac:dyDescent="0.2">
      <c r="A148" s="23">
        <v>22</v>
      </c>
      <c r="B148" s="357">
        <f>'A - raw data'!A26</f>
        <v>22</v>
      </c>
      <c r="C148" s="410" t="str">
        <f>'B - raw data'!B26</f>
        <v>b rider 22</v>
      </c>
      <c r="D148" s="430"/>
      <c r="E148" s="427"/>
      <c r="F148" s="420"/>
      <c r="G148" s="420"/>
      <c r="H148" s="420"/>
      <c r="I148" s="436">
        <f t="shared" si="11"/>
        <v>0</v>
      </c>
      <c r="J148" s="439">
        <f>'A - raw data'!D26+'A - raw data'!E26+'A - raw data'!F26</f>
        <v>0.18934027777777779</v>
      </c>
    </row>
    <row r="149" spans="1:11" s="23" customFormat="1" x14ac:dyDescent="0.2">
      <c r="A149" s="23">
        <v>23</v>
      </c>
      <c r="B149" s="357">
        <f>'A - raw data'!A27</f>
        <v>23</v>
      </c>
      <c r="C149" s="410" t="str">
        <f>'B - raw data'!B27</f>
        <v>b rider 23</v>
      </c>
      <c r="D149" s="430"/>
      <c r="E149" s="427"/>
      <c r="F149" s="420"/>
      <c r="G149" s="420"/>
      <c r="H149" s="420"/>
      <c r="I149" s="436">
        <f t="shared" si="11"/>
        <v>0</v>
      </c>
      <c r="J149" s="439">
        <f>'A - raw data'!D27+'A - raw data'!E27+'A - raw data'!F27</f>
        <v>0.20085648148148144</v>
      </c>
    </row>
    <row r="150" spans="1:11" s="23" customFormat="1" x14ac:dyDescent="0.2">
      <c r="A150" s="23">
        <v>24</v>
      </c>
      <c r="B150" s="357">
        <f>'A - raw data'!A28</f>
        <v>24</v>
      </c>
      <c r="C150" s="410" t="str">
        <f>'B - raw data'!B28</f>
        <v>b rider 24</v>
      </c>
      <c r="D150" s="430"/>
      <c r="E150" s="427"/>
      <c r="F150" s="420"/>
      <c r="G150" s="420"/>
      <c r="H150" s="420"/>
      <c r="I150" s="436">
        <f t="shared" si="11"/>
        <v>0</v>
      </c>
      <c r="J150" s="439">
        <f>'A - raw data'!D28+'A - raw data'!E28+'A - raw data'!F28</f>
        <v>0.18612268518518515</v>
      </c>
    </row>
    <row r="151" spans="1:11" s="23" customFormat="1" x14ac:dyDescent="0.2">
      <c r="A151" s="23">
        <v>25</v>
      </c>
      <c r="B151" s="357">
        <f>'A - raw data'!A29</f>
        <v>25</v>
      </c>
      <c r="C151" s="410" t="str">
        <f>'B - raw data'!B29</f>
        <v>b rider 25</v>
      </c>
      <c r="D151" s="430"/>
      <c r="E151" s="427"/>
      <c r="F151" s="420"/>
      <c r="G151" s="420"/>
      <c r="H151" s="420"/>
      <c r="I151" s="436">
        <f t="shared" si="11"/>
        <v>0</v>
      </c>
      <c r="J151" s="439">
        <f>'A - raw data'!D29+'A - raw data'!E29+'A - raw data'!F29</f>
        <v>0.19160879629629635</v>
      </c>
    </row>
    <row r="152" spans="1:11" s="23" customFormat="1" x14ac:dyDescent="0.2">
      <c r="A152" s="23">
        <v>26</v>
      </c>
      <c r="B152" s="357">
        <f>'A - raw data'!A30</f>
        <v>26</v>
      </c>
      <c r="C152" s="410" t="str">
        <f>'B - raw data'!B30</f>
        <v>b rider 26</v>
      </c>
      <c r="D152" s="430"/>
      <c r="E152" s="427"/>
      <c r="F152" s="420"/>
      <c r="G152" s="420"/>
      <c r="H152" s="420"/>
      <c r="I152" s="436">
        <f t="shared" si="11"/>
        <v>0</v>
      </c>
      <c r="J152" s="439">
        <f>'A - raw data'!D30+'A - raw data'!E30+'A - raw data'!F30</f>
        <v>0.20212962962962966</v>
      </c>
    </row>
    <row r="153" spans="1:11" s="23" customFormat="1" x14ac:dyDescent="0.2">
      <c r="A153" s="23">
        <v>27</v>
      </c>
      <c r="B153" s="357">
        <f>'A - raw data'!A31</f>
        <v>27</v>
      </c>
      <c r="C153" s="410" t="str">
        <f>'B - raw data'!B31</f>
        <v>b rider 27</v>
      </c>
      <c r="D153" s="430"/>
      <c r="E153" s="427"/>
      <c r="F153" s="420"/>
      <c r="G153" s="420"/>
      <c r="H153" s="420"/>
      <c r="I153" s="436">
        <f t="shared" si="11"/>
        <v>0</v>
      </c>
      <c r="J153" s="439">
        <f>'A - raw data'!D31+'A - raw data'!E31+'A - raw data'!F31</f>
        <v>0.18978009259259257</v>
      </c>
    </row>
    <row r="154" spans="1:11" s="23" customFormat="1" x14ac:dyDescent="0.2">
      <c r="A154" s="23">
        <v>28</v>
      </c>
      <c r="B154" s="357">
        <f>'A - raw data'!A32</f>
        <v>28</v>
      </c>
      <c r="C154" s="410" t="str">
        <f>'B - raw data'!B32</f>
        <v>b rider 28</v>
      </c>
      <c r="D154" s="430"/>
      <c r="E154" s="427"/>
      <c r="F154" s="420"/>
      <c r="G154" s="420"/>
      <c r="H154" s="420"/>
      <c r="I154" s="436">
        <f t="shared" si="11"/>
        <v>0</v>
      </c>
      <c r="J154" s="439">
        <f>'A - raw data'!D32+'A - raw data'!E32+'A - raw data'!F32</f>
        <v>0.20150462962962956</v>
      </c>
    </row>
    <row r="155" spans="1:11" s="23" customFormat="1" x14ac:dyDescent="0.2">
      <c r="A155" s="23">
        <v>29</v>
      </c>
      <c r="B155" s="357">
        <f>'A - raw data'!A33</f>
        <v>29</v>
      </c>
      <c r="C155" s="410" t="str">
        <f>'B - raw data'!B33</f>
        <v>b rider 29</v>
      </c>
      <c r="D155" s="430"/>
      <c r="E155" s="427"/>
      <c r="F155" s="420"/>
      <c r="G155" s="420"/>
      <c r="H155" s="420"/>
      <c r="I155" s="436">
        <f t="shared" si="11"/>
        <v>0</v>
      </c>
      <c r="J155" s="439">
        <f>'A - raw data'!D33+'A - raw data'!E33+'A - raw data'!F33</f>
        <v>0.19583333333333336</v>
      </c>
    </row>
    <row r="156" spans="1:11" s="23" customFormat="1" ht="13.5" thickBot="1" x14ac:dyDescent="0.25">
      <c r="A156" s="23">
        <v>30</v>
      </c>
      <c r="B156" s="361">
        <f>'A - raw data'!A34</f>
        <v>30</v>
      </c>
      <c r="C156" s="410" t="str">
        <f>'B - raw data'!B34</f>
        <v>b rider 30</v>
      </c>
      <c r="D156" s="431"/>
      <c r="E156" s="428"/>
      <c r="F156" s="421"/>
      <c r="G156" s="421"/>
      <c r="H156" s="421"/>
      <c r="I156" s="437">
        <f t="shared" si="11"/>
        <v>0</v>
      </c>
      <c r="J156" s="439">
        <f>'A - raw data'!D34+'A - raw data'!E34+'A - raw data'!F34</f>
        <v>0.20158564814814817</v>
      </c>
    </row>
    <row r="157" spans="1:11" s="23" customFormat="1" ht="13.5" thickBot="1" x14ac:dyDescent="0.25"/>
    <row r="158" spans="1:11" s="23" customFormat="1" ht="25.5" x14ac:dyDescent="0.2">
      <c r="A158" s="414" t="s">
        <v>17</v>
      </c>
      <c r="B158" s="415" t="s">
        <v>4</v>
      </c>
      <c r="C158" s="416" t="s">
        <v>0</v>
      </c>
      <c r="D158" s="416" t="s">
        <v>336</v>
      </c>
      <c r="E158" s="417" t="s">
        <v>328</v>
      </c>
      <c r="F158" s="418" t="s">
        <v>337</v>
      </c>
      <c r="G158" s="419" t="s">
        <v>338</v>
      </c>
      <c r="H158" s="425" t="s">
        <v>348</v>
      </c>
      <c r="I158" s="422" t="s">
        <v>347</v>
      </c>
      <c r="J158" s="33" t="s">
        <v>343</v>
      </c>
      <c r="K158" s="414"/>
    </row>
    <row r="159" spans="1:11" s="23" customFormat="1" x14ac:dyDescent="0.2">
      <c r="A159" s="23">
        <v>1</v>
      </c>
      <c r="B159" s="357">
        <f>'A - raw data'!A5</f>
        <v>1</v>
      </c>
      <c r="C159" s="410" t="str">
        <f>'B - raw data'!B5</f>
        <v>Geoff Thomson</v>
      </c>
      <c r="D159" s="411" t="s">
        <v>345</v>
      </c>
      <c r="E159" s="410">
        <f>'B - raw data'!I113</f>
        <v>15</v>
      </c>
      <c r="F159" s="410">
        <f>'B - raw data'!T42</f>
        <v>0</v>
      </c>
      <c r="G159" s="410">
        <f>'B - raw data'!T78</f>
        <v>4</v>
      </c>
      <c r="H159" s="435">
        <f>E159+F159+G159</f>
        <v>19</v>
      </c>
      <c r="I159" s="436">
        <f>H159+D127+H95+H63</f>
        <v>48</v>
      </c>
      <c r="J159" s="439">
        <f t="shared" ref="J159:J188" si="12">E6</f>
        <v>59</v>
      </c>
    </row>
    <row r="160" spans="1:11" s="23" customFormat="1" x14ac:dyDescent="0.2">
      <c r="A160" s="23">
        <v>2</v>
      </c>
      <c r="B160" s="357">
        <f>'A - raw data'!A6</f>
        <v>2</v>
      </c>
      <c r="C160" s="410" t="str">
        <f>'B - raw data'!B6</f>
        <v>Duane McDonald</v>
      </c>
      <c r="D160" s="411" t="s">
        <v>345</v>
      </c>
      <c r="E160" s="410">
        <f>'B - raw data'!I114</f>
        <v>0</v>
      </c>
      <c r="F160" s="410">
        <f>'B - raw data'!T43</f>
        <v>0</v>
      </c>
      <c r="G160" s="410">
        <f>'B - raw data'!T79</f>
        <v>0</v>
      </c>
      <c r="H160" s="435">
        <f t="shared" ref="H160:H188" si="13">E160+F160+G160</f>
        <v>0</v>
      </c>
      <c r="I160" s="436">
        <f t="shared" ref="I160:I188" si="14">H160+D128+H96+H64</f>
        <v>2</v>
      </c>
      <c r="J160" s="439">
        <f t="shared" si="12"/>
        <v>59</v>
      </c>
    </row>
    <row r="161" spans="1:10" s="23" customFormat="1" x14ac:dyDescent="0.2">
      <c r="A161" s="23">
        <v>3</v>
      </c>
      <c r="B161" s="357">
        <f>'A - raw data'!A7</f>
        <v>3</v>
      </c>
      <c r="C161" s="410" t="str">
        <f>'B - raw data'!B7</f>
        <v>Rob Waddell</v>
      </c>
      <c r="D161" s="411" t="s">
        <v>345</v>
      </c>
      <c r="E161" s="410">
        <f>'B - raw data'!I115</f>
        <v>0</v>
      </c>
      <c r="F161" s="410">
        <f>'B - raw data'!T44</f>
        <v>0</v>
      </c>
      <c r="G161" s="410">
        <f>'B - raw data'!T80</f>
        <v>0</v>
      </c>
      <c r="H161" s="435">
        <f t="shared" si="13"/>
        <v>0</v>
      </c>
      <c r="I161" s="436">
        <f t="shared" si="14"/>
        <v>3</v>
      </c>
      <c r="J161" s="439">
        <f t="shared" si="12"/>
        <v>48</v>
      </c>
    </row>
    <row r="162" spans="1:10" s="23" customFormat="1" x14ac:dyDescent="0.2">
      <c r="A162" s="23">
        <v>4</v>
      </c>
      <c r="B162" s="357">
        <f>'A - raw data'!A8</f>
        <v>4</v>
      </c>
      <c r="C162" s="410" t="str">
        <f>'B - raw data'!B8</f>
        <v>Frank Bensted</v>
      </c>
      <c r="D162" s="411" t="s">
        <v>345</v>
      </c>
      <c r="E162" s="410">
        <f>'B - raw data'!I116</f>
        <v>0</v>
      </c>
      <c r="F162" s="410">
        <f>'B - raw data'!T45</f>
        <v>0</v>
      </c>
      <c r="G162" s="410">
        <f>'B - raw data'!T81</f>
        <v>0</v>
      </c>
      <c r="H162" s="435">
        <f t="shared" si="13"/>
        <v>0</v>
      </c>
      <c r="I162" s="436">
        <f t="shared" si="14"/>
        <v>0</v>
      </c>
      <c r="J162" s="439">
        <f t="shared" si="12"/>
        <v>18</v>
      </c>
    </row>
    <row r="163" spans="1:10" s="23" customFormat="1" x14ac:dyDescent="0.2">
      <c r="A163" s="23">
        <v>5</v>
      </c>
      <c r="B163" s="357">
        <f>'A - raw data'!A9</f>
        <v>5</v>
      </c>
      <c r="C163" s="410" t="str">
        <f>'B - raw data'!B9</f>
        <v>Steve Muggeridge</v>
      </c>
      <c r="D163" s="411" t="s">
        <v>345</v>
      </c>
      <c r="E163" s="410">
        <f>'B - raw data'!I117</f>
        <v>0</v>
      </c>
      <c r="F163" s="410">
        <f>'B - raw data'!T46</f>
        <v>0</v>
      </c>
      <c r="G163" s="410">
        <f>'B - raw data'!T82</f>
        <v>0</v>
      </c>
      <c r="H163" s="435">
        <f t="shared" si="13"/>
        <v>0</v>
      </c>
      <c r="I163" s="436">
        <f t="shared" si="14"/>
        <v>0</v>
      </c>
      <c r="J163" s="439">
        <f t="shared" si="12"/>
        <v>6</v>
      </c>
    </row>
    <row r="164" spans="1:10" s="23" customFormat="1" x14ac:dyDescent="0.2">
      <c r="A164" s="23">
        <v>6</v>
      </c>
      <c r="B164" s="357">
        <f>'A - raw data'!A10</f>
        <v>6</v>
      </c>
      <c r="C164" s="410" t="str">
        <f>'B - raw data'!B10</f>
        <v>Glen Walker</v>
      </c>
      <c r="D164" s="411" t="s">
        <v>345</v>
      </c>
      <c r="E164" s="410">
        <f>'B - raw data'!I118</f>
        <v>0</v>
      </c>
      <c r="F164" s="410">
        <f>'B - raw data'!T47</f>
        <v>0</v>
      </c>
      <c r="G164" s="410">
        <f>'B - raw data'!T83</f>
        <v>0</v>
      </c>
      <c r="H164" s="435">
        <f t="shared" si="13"/>
        <v>0</v>
      </c>
      <c r="I164" s="436">
        <f t="shared" si="14"/>
        <v>0</v>
      </c>
      <c r="J164" s="439">
        <f t="shared" si="12"/>
        <v>28</v>
      </c>
    </row>
    <row r="165" spans="1:10" s="23" customFormat="1" x14ac:dyDescent="0.2">
      <c r="A165" s="23">
        <v>7</v>
      </c>
      <c r="B165" s="357">
        <f>'A - raw data'!A11</f>
        <v>7</v>
      </c>
      <c r="C165" s="410" t="str">
        <f>'B - raw data'!B11</f>
        <v>Jason Tubnor</v>
      </c>
      <c r="D165" s="411" t="s">
        <v>345</v>
      </c>
      <c r="E165" s="410">
        <f>'B - raw data'!I119</f>
        <v>0</v>
      </c>
      <c r="F165" s="410">
        <f>'B - raw data'!T48</f>
        <v>2</v>
      </c>
      <c r="G165" s="410">
        <f>'B - raw data'!T84</f>
        <v>0</v>
      </c>
      <c r="H165" s="435">
        <f t="shared" si="13"/>
        <v>2</v>
      </c>
      <c r="I165" s="436">
        <f t="shared" si="14"/>
        <v>28</v>
      </c>
      <c r="J165" s="439">
        <f t="shared" si="12"/>
        <v>6</v>
      </c>
    </row>
    <row r="166" spans="1:10" s="23" customFormat="1" x14ac:dyDescent="0.2">
      <c r="A166" s="23">
        <v>8</v>
      </c>
      <c r="B166" s="357">
        <f>'A - raw data'!A12</f>
        <v>8</v>
      </c>
      <c r="C166" s="410" t="str">
        <f>'B - raw data'!B12</f>
        <v>Nicole Summerfield</v>
      </c>
      <c r="D166" s="411" t="s">
        <v>345</v>
      </c>
      <c r="E166" s="410">
        <f>'B - raw data'!I120</f>
        <v>0</v>
      </c>
      <c r="F166" s="410">
        <f>'B - raw data'!T49</f>
        <v>0</v>
      </c>
      <c r="G166" s="410">
        <f>'B - raw data'!T85</f>
        <v>0</v>
      </c>
      <c r="H166" s="435">
        <f t="shared" si="13"/>
        <v>0</v>
      </c>
      <c r="I166" s="436">
        <f t="shared" si="14"/>
        <v>6</v>
      </c>
      <c r="J166" s="439">
        <f t="shared" si="12"/>
        <v>6</v>
      </c>
    </row>
    <row r="167" spans="1:10" s="23" customFormat="1" x14ac:dyDescent="0.2">
      <c r="A167" s="23">
        <v>9</v>
      </c>
      <c r="B167" s="357">
        <f>'A - raw data'!A13</f>
        <v>9</v>
      </c>
      <c r="C167" s="410" t="str">
        <f>'B - raw data'!B13</f>
        <v>Cassandra Lear</v>
      </c>
      <c r="D167" s="411" t="s">
        <v>345</v>
      </c>
      <c r="E167" s="410">
        <f>'B - raw data'!I121</f>
        <v>0</v>
      </c>
      <c r="F167" s="410">
        <f>'B - raw data'!T50</f>
        <v>0</v>
      </c>
      <c r="G167" s="410">
        <f>'B - raw data'!T86</f>
        <v>0</v>
      </c>
      <c r="H167" s="435">
        <f t="shared" si="13"/>
        <v>0</v>
      </c>
      <c r="I167" s="436">
        <f t="shared" si="14"/>
        <v>3</v>
      </c>
      <c r="J167" s="439">
        <f t="shared" si="12"/>
        <v>3</v>
      </c>
    </row>
    <row r="168" spans="1:10" s="23" customFormat="1" x14ac:dyDescent="0.2">
      <c r="A168" s="23">
        <v>10</v>
      </c>
      <c r="B168" s="357">
        <f>'A - raw data'!A14</f>
        <v>10</v>
      </c>
      <c r="C168" s="410" t="str">
        <f>'B - raw data'!B14</f>
        <v>David Willowhite</v>
      </c>
      <c r="D168" s="411" t="s">
        <v>345</v>
      </c>
      <c r="E168" s="410">
        <f>'B - raw data'!I122</f>
        <v>0</v>
      </c>
      <c r="F168" s="410">
        <f>'B - raw data'!T51</f>
        <v>0</v>
      </c>
      <c r="G168" s="410">
        <f>'B - raw data'!T87</f>
        <v>0</v>
      </c>
      <c r="H168" s="435">
        <f t="shared" si="13"/>
        <v>0</v>
      </c>
      <c r="I168" s="436">
        <f t="shared" si="14"/>
        <v>1</v>
      </c>
      <c r="J168" s="439">
        <f t="shared" si="12"/>
        <v>12</v>
      </c>
    </row>
    <row r="169" spans="1:10" s="23" customFormat="1" x14ac:dyDescent="0.2">
      <c r="A169" s="23">
        <v>11</v>
      </c>
      <c r="B169" s="357">
        <f>'A - raw data'!A15</f>
        <v>11</v>
      </c>
      <c r="C169" s="410" t="str">
        <f>'B - raw data'!B15</f>
        <v>John Taylor</v>
      </c>
      <c r="D169" s="411" t="s">
        <v>345</v>
      </c>
      <c r="E169" s="410">
        <f>'B - raw data'!I123</f>
        <v>0</v>
      </c>
      <c r="F169" s="410">
        <f>'B - raw data'!T52</f>
        <v>0</v>
      </c>
      <c r="G169" s="410">
        <f>'B - raw data'!T88</f>
        <v>0</v>
      </c>
      <c r="H169" s="435">
        <f t="shared" si="13"/>
        <v>0</v>
      </c>
      <c r="I169" s="436">
        <f t="shared" si="14"/>
        <v>3</v>
      </c>
      <c r="J169" s="439">
        <f t="shared" si="12"/>
        <v>3</v>
      </c>
    </row>
    <row r="170" spans="1:10" s="23" customFormat="1" x14ac:dyDescent="0.2">
      <c r="A170" s="23">
        <v>12</v>
      </c>
      <c r="B170" s="357">
        <f>'A - raw data'!A16</f>
        <v>12</v>
      </c>
      <c r="C170" s="410" t="str">
        <f>'B - raw data'!B16</f>
        <v>Philip Hanley</v>
      </c>
      <c r="D170" s="411" t="s">
        <v>345</v>
      </c>
      <c r="E170" s="410">
        <f>'B - raw data'!I124</f>
        <v>12</v>
      </c>
      <c r="F170" s="410">
        <f>'B - raw data'!T53</f>
        <v>0</v>
      </c>
      <c r="G170" s="410">
        <f>'B - raw data'!T89</f>
        <v>1</v>
      </c>
      <c r="H170" s="435">
        <f t="shared" si="13"/>
        <v>13</v>
      </c>
      <c r="I170" s="436">
        <f t="shared" si="14"/>
        <v>59</v>
      </c>
      <c r="J170" s="439">
        <f t="shared" si="12"/>
        <v>3</v>
      </c>
    </row>
    <row r="171" spans="1:10" s="23" customFormat="1" x14ac:dyDescent="0.2">
      <c r="A171" s="23">
        <v>13</v>
      </c>
      <c r="B171" s="357">
        <f>'A - raw data'!A17</f>
        <v>13</v>
      </c>
      <c r="C171" s="410" t="str">
        <f>'B - raw data'!B17</f>
        <v>Morgan Barnes</v>
      </c>
      <c r="D171" s="411" t="s">
        <v>345</v>
      </c>
      <c r="E171" s="410">
        <f>'B - raw data'!I125</f>
        <v>0</v>
      </c>
      <c r="F171" s="410">
        <f>'B - raw data'!T54</f>
        <v>0</v>
      </c>
      <c r="G171" s="410">
        <f>'B - raw data'!T90</f>
        <v>0</v>
      </c>
      <c r="H171" s="435">
        <f t="shared" si="13"/>
        <v>0</v>
      </c>
      <c r="I171" s="436">
        <f t="shared" si="14"/>
        <v>12</v>
      </c>
      <c r="J171" s="439">
        <f t="shared" si="12"/>
        <v>2</v>
      </c>
    </row>
    <row r="172" spans="1:10" s="23" customFormat="1" x14ac:dyDescent="0.2">
      <c r="A172" s="23">
        <v>14</v>
      </c>
      <c r="B172" s="357">
        <f>'A - raw data'!A18</f>
        <v>14</v>
      </c>
      <c r="C172" s="410" t="str">
        <f>'B - raw data'!B18</f>
        <v>Gary Campbell</v>
      </c>
      <c r="D172" s="411" t="s">
        <v>345</v>
      </c>
      <c r="E172" s="410">
        <f>'B - raw data'!I126</f>
        <v>0</v>
      </c>
      <c r="F172" s="410">
        <f>'B - raw data'!T55</f>
        <v>0</v>
      </c>
      <c r="G172" s="410">
        <f>'B - raw data'!T91</f>
        <v>0</v>
      </c>
      <c r="H172" s="435">
        <f t="shared" si="13"/>
        <v>0</v>
      </c>
      <c r="I172" s="436">
        <f t="shared" si="14"/>
        <v>1</v>
      </c>
      <c r="J172" s="439">
        <f t="shared" si="12"/>
        <v>1</v>
      </c>
    </row>
    <row r="173" spans="1:10" s="23" customFormat="1" x14ac:dyDescent="0.2">
      <c r="A173" s="23">
        <v>15</v>
      </c>
      <c r="B173" s="357">
        <f>'A - raw data'!A19</f>
        <v>15</v>
      </c>
      <c r="C173" s="410" t="str">
        <f>'B - raw data'!B19</f>
        <v>Dylan Adams</v>
      </c>
      <c r="D173" s="411" t="s">
        <v>345</v>
      </c>
      <c r="E173" s="410">
        <f>'B - raw data'!I127</f>
        <v>6</v>
      </c>
      <c r="F173" s="410">
        <f>'B - raw data'!T56</f>
        <v>0</v>
      </c>
      <c r="G173" s="410">
        <f>'B - raw data'!T92</f>
        <v>4</v>
      </c>
      <c r="H173" s="435">
        <f t="shared" si="13"/>
        <v>10</v>
      </c>
      <c r="I173" s="436">
        <f t="shared" si="14"/>
        <v>18</v>
      </c>
      <c r="J173" s="439">
        <f t="shared" si="12"/>
        <v>1</v>
      </c>
    </row>
    <row r="174" spans="1:10" s="23" customFormat="1" x14ac:dyDescent="0.2">
      <c r="A174" s="23">
        <v>16</v>
      </c>
      <c r="B174" s="357">
        <f>'A - raw data'!A20</f>
        <v>16</v>
      </c>
      <c r="C174" s="410" t="str">
        <f>'B - raw data'!B20</f>
        <v>Michael Park</v>
      </c>
      <c r="D174" s="411" t="s">
        <v>345</v>
      </c>
      <c r="E174" s="410">
        <f>'B - raw data'!I128</f>
        <v>0</v>
      </c>
      <c r="F174" s="410">
        <f>'B - raw data'!T57</f>
        <v>0</v>
      </c>
      <c r="G174" s="410">
        <f>'B - raw data'!T93</f>
        <v>0</v>
      </c>
      <c r="H174" s="435">
        <f t="shared" si="13"/>
        <v>0</v>
      </c>
      <c r="I174" s="436">
        <f t="shared" si="14"/>
        <v>6</v>
      </c>
      <c r="J174" s="439">
        <f t="shared" si="12"/>
        <v>0</v>
      </c>
    </row>
    <row r="175" spans="1:10" s="23" customFormat="1" x14ac:dyDescent="0.2">
      <c r="A175" s="23">
        <v>17</v>
      </c>
      <c r="B175" s="357">
        <f>'A - raw data'!A21</f>
        <v>17</v>
      </c>
      <c r="C175" s="410" t="str">
        <f>'B - raw data'!B21</f>
        <v>Alec Mates</v>
      </c>
      <c r="D175" s="411" t="s">
        <v>345</v>
      </c>
      <c r="E175" s="410">
        <f>'B - raw data'!I129</f>
        <v>0</v>
      </c>
      <c r="F175" s="410">
        <f>'B - raw data'!T58</f>
        <v>0</v>
      </c>
      <c r="G175" s="410">
        <f>'B - raw data'!T94</f>
        <v>0</v>
      </c>
      <c r="H175" s="435">
        <f t="shared" si="13"/>
        <v>0</v>
      </c>
      <c r="I175" s="436">
        <f t="shared" si="14"/>
        <v>0</v>
      </c>
      <c r="J175" s="439">
        <f t="shared" si="12"/>
        <v>0</v>
      </c>
    </row>
    <row r="176" spans="1:10" s="23" customFormat="1" x14ac:dyDescent="0.2">
      <c r="A176" s="23">
        <v>18</v>
      </c>
      <c r="B176" s="357">
        <f>'A - raw data'!A22</f>
        <v>18</v>
      </c>
      <c r="C176" s="410" t="str">
        <f>'B - raw data'!B22</f>
        <v>Sam Warren</v>
      </c>
      <c r="D176" s="411" t="s">
        <v>345</v>
      </c>
      <c r="E176" s="410">
        <f>'B - raw data'!I130</f>
        <v>9</v>
      </c>
      <c r="F176" s="410">
        <f>'B - raw data'!T59</f>
        <v>1</v>
      </c>
      <c r="G176" s="410">
        <f>'B - raw data'!T95</f>
        <v>3</v>
      </c>
      <c r="H176" s="435">
        <f t="shared" si="13"/>
        <v>13</v>
      </c>
      <c r="I176" s="436">
        <f t="shared" si="14"/>
        <v>59</v>
      </c>
      <c r="J176" s="439">
        <f t="shared" si="12"/>
        <v>0</v>
      </c>
    </row>
    <row r="177" spans="1:10" s="23" customFormat="1" x14ac:dyDescent="0.2">
      <c r="A177" s="23">
        <v>19</v>
      </c>
      <c r="B177" s="357">
        <f>'A - raw data'!A23</f>
        <v>19</v>
      </c>
      <c r="C177" s="410" t="str">
        <f>'B - raw data'!B23</f>
        <v>Chloe Baggs</v>
      </c>
      <c r="D177" s="411" t="s">
        <v>345</v>
      </c>
      <c r="E177" s="410">
        <f>'B - raw data'!I131</f>
        <v>0</v>
      </c>
      <c r="F177" s="410">
        <f>'B - raw data'!T60</f>
        <v>0</v>
      </c>
      <c r="G177" s="410">
        <f>'B - raw data'!T96</f>
        <v>0</v>
      </c>
      <c r="H177" s="435">
        <f t="shared" si="13"/>
        <v>0</v>
      </c>
      <c r="I177" s="436">
        <f t="shared" si="14"/>
        <v>0</v>
      </c>
      <c r="J177" s="439">
        <f t="shared" si="12"/>
        <v>0</v>
      </c>
    </row>
    <row r="178" spans="1:10" s="23" customFormat="1" x14ac:dyDescent="0.2">
      <c r="A178" s="23">
        <v>20</v>
      </c>
      <c r="B178" s="357">
        <f>'A - raw data'!A24</f>
        <v>20</v>
      </c>
      <c r="C178" s="410" t="str">
        <f>'B - raw data'!B24</f>
        <v>Chris Henne</v>
      </c>
      <c r="D178" s="411" t="s">
        <v>345</v>
      </c>
      <c r="E178" s="410">
        <f>'B - raw data'!I132</f>
        <v>3</v>
      </c>
      <c r="F178" s="410">
        <f>'B - raw data'!T61</f>
        <v>3</v>
      </c>
      <c r="G178" s="410">
        <f>'B - raw data'!T97</f>
        <v>0</v>
      </c>
      <c r="H178" s="435">
        <f t="shared" si="13"/>
        <v>6</v>
      </c>
      <c r="I178" s="436">
        <f t="shared" si="14"/>
        <v>6</v>
      </c>
      <c r="J178" s="439">
        <f t="shared" si="12"/>
        <v>0</v>
      </c>
    </row>
    <row r="179" spans="1:10" s="23" customFormat="1" x14ac:dyDescent="0.2">
      <c r="A179" s="23">
        <v>21</v>
      </c>
      <c r="B179" s="357">
        <f>'A - raw data'!A25</f>
        <v>21</v>
      </c>
      <c r="C179" s="410" t="str">
        <f>'B - raw data'!B25</f>
        <v>b rider 21</v>
      </c>
      <c r="D179" s="411" t="s">
        <v>345</v>
      </c>
      <c r="E179" s="410">
        <f>'B - raw data'!I133</f>
        <v>0</v>
      </c>
      <c r="F179" s="410">
        <f>'B - raw data'!T62</f>
        <v>0</v>
      </c>
      <c r="G179" s="410">
        <f>'B - raw data'!T98</f>
        <v>0</v>
      </c>
      <c r="H179" s="435">
        <f t="shared" si="13"/>
        <v>0</v>
      </c>
      <c r="I179" s="436">
        <f t="shared" si="14"/>
        <v>0</v>
      </c>
      <c r="J179" s="439">
        <f t="shared" si="12"/>
        <v>0</v>
      </c>
    </row>
    <row r="180" spans="1:10" s="23" customFormat="1" x14ac:dyDescent="0.2">
      <c r="A180" s="23">
        <v>22</v>
      </c>
      <c r="B180" s="357">
        <f>'A - raw data'!A26</f>
        <v>22</v>
      </c>
      <c r="C180" s="410" t="str">
        <f>'B - raw data'!B26</f>
        <v>b rider 22</v>
      </c>
      <c r="D180" s="411" t="s">
        <v>345</v>
      </c>
      <c r="E180" s="410">
        <f>'B - raw data'!I134</f>
        <v>0</v>
      </c>
      <c r="F180" s="410">
        <f>'B - raw data'!T63</f>
        <v>0</v>
      </c>
      <c r="G180" s="410">
        <f>'B - raw data'!T99</f>
        <v>0</v>
      </c>
      <c r="H180" s="435">
        <f t="shared" si="13"/>
        <v>0</v>
      </c>
      <c r="I180" s="436">
        <f t="shared" si="14"/>
        <v>0</v>
      </c>
      <c r="J180" s="439">
        <f t="shared" si="12"/>
        <v>0</v>
      </c>
    </row>
    <row r="181" spans="1:10" s="23" customFormat="1" x14ac:dyDescent="0.2">
      <c r="A181" s="23">
        <v>23</v>
      </c>
      <c r="B181" s="357">
        <f>'A - raw data'!A27</f>
        <v>23</v>
      </c>
      <c r="C181" s="410" t="str">
        <f>'B - raw data'!B27</f>
        <v>b rider 23</v>
      </c>
      <c r="D181" s="411" t="s">
        <v>345</v>
      </c>
      <c r="E181" s="410">
        <f>'B - raw data'!I135</f>
        <v>0</v>
      </c>
      <c r="F181" s="410">
        <f>'B - raw data'!T64</f>
        <v>0</v>
      </c>
      <c r="G181" s="410">
        <f>'B - raw data'!T100</f>
        <v>0</v>
      </c>
      <c r="H181" s="435">
        <f t="shared" si="13"/>
        <v>0</v>
      </c>
      <c r="I181" s="436">
        <f t="shared" si="14"/>
        <v>0</v>
      </c>
      <c r="J181" s="439">
        <f t="shared" si="12"/>
        <v>0</v>
      </c>
    </row>
    <row r="182" spans="1:10" s="23" customFormat="1" x14ac:dyDescent="0.2">
      <c r="A182" s="23">
        <v>24</v>
      </c>
      <c r="B182" s="357">
        <f>'A - raw data'!A28</f>
        <v>24</v>
      </c>
      <c r="C182" s="410" t="str">
        <f>'B - raw data'!B28</f>
        <v>b rider 24</v>
      </c>
      <c r="D182" s="411" t="s">
        <v>345</v>
      </c>
      <c r="E182" s="410">
        <f>'B - raw data'!I136</f>
        <v>0</v>
      </c>
      <c r="F182" s="410">
        <f>'B - raw data'!T65</f>
        <v>0</v>
      </c>
      <c r="G182" s="410">
        <f>'B - raw data'!T101</f>
        <v>0</v>
      </c>
      <c r="H182" s="435">
        <f t="shared" si="13"/>
        <v>0</v>
      </c>
      <c r="I182" s="436">
        <f t="shared" si="14"/>
        <v>0</v>
      </c>
      <c r="J182" s="439">
        <f t="shared" si="12"/>
        <v>0</v>
      </c>
    </row>
    <row r="183" spans="1:10" s="23" customFormat="1" x14ac:dyDescent="0.2">
      <c r="A183" s="23">
        <v>25</v>
      </c>
      <c r="B183" s="357">
        <f>'A - raw data'!A29</f>
        <v>25</v>
      </c>
      <c r="C183" s="410" t="str">
        <f>'B - raw data'!B29</f>
        <v>b rider 25</v>
      </c>
      <c r="D183" s="411" t="s">
        <v>345</v>
      </c>
      <c r="E183" s="410">
        <f>'B - raw data'!I137</f>
        <v>0</v>
      </c>
      <c r="F183" s="410">
        <f>'B - raw data'!T66</f>
        <v>0</v>
      </c>
      <c r="G183" s="410">
        <f>'B - raw data'!T102</f>
        <v>0</v>
      </c>
      <c r="H183" s="435">
        <f t="shared" si="13"/>
        <v>0</v>
      </c>
      <c r="I183" s="436">
        <f t="shared" si="14"/>
        <v>0</v>
      </c>
      <c r="J183" s="439">
        <f t="shared" si="12"/>
        <v>0</v>
      </c>
    </row>
    <row r="184" spans="1:10" s="23" customFormat="1" x14ac:dyDescent="0.2">
      <c r="A184" s="23">
        <v>26</v>
      </c>
      <c r="B184" s="357">
        <f>'A - raw data'!A30</f>
        <v>26</v>
      </c>
      <c r="C184" s="410" t="str">
        <f>'B - raw data'!B30</f>
        <v>b rider 26</v>
      </c>
      <c r="D184" s="411" t="s">
        <v>345</v>
      </c>
      <c r="E184" s="410">
        <f>'B - raw data'!I138</f>
        <v>0</v>
      </c>
      <c r="F184" s="410">
        <f>'B - raw data'!T67</f>
        <v>0</v>
      </c>
      <c r="G184" s="410">
        <f>'B - raw data'!T103</f>
        <v>0</v>
      </c>
      <c r="H184" s="435">
        <f t="shared" si="13"/>
        <v>0</v>
      </c>
      <c r="I184" s="436">
        <f t="shared" si="14"/>
        <v>0</v>
      </c>
      <c r="J184" s="439">
        <f t="shared" si="12"/>
        <v>0</v>
      </c>
    </row>
    <row r="185" spans="1:10" s="23" customFormat="1" x14ac:dyDescent="0.2">
      <c r="A185" s="23">
        <v>27</v>
      </c>
      <c r="B185" s="357">
        <f>'A - raw data'!A31</f>
        <v>27</v>
      </c>
      <c r="C185" s="410" t="str">
        <f>'B - raw data'!B31</f>
        <v>b rider 27</v>
      </c>
      <c r="D185" s="411" t="s">
        <v>345</v>
      </c>
      <c r="E185" s="410">
        <f>'B - raw data'!I139</f>
        <v>0</v>
      </c>
      <c r="F185" s="410">
        <f>'B - raw data'!T68</f>
        <v>0</v>
      </c>
      <c r="G185" s="410">
        <f>'B - raw data'!T104</f>
        <v>0</v>
      </c>
      <c r="H185" s="435">
        <f t="shared" si="13"/>
        <v>0</v>
      </c>
      <c r="I185" s="436">
        <f t="shared" si="14"/>
        <v>0</v>
      </c>
      <c r="J185" s="439">
        <f t="shared" si="12"/>
        <v>0</v>
      </c>
    </row>
    <row r="186" spans="1:10" s="23" customFormat="1" x14ac:dyDescent="0.2">
      <c r="A186" s="23">
        <v>28</v>
      </c>
      <c r="B186" s="357">
        <f>'A - raw data'!A32</f>
        <v>28</v>
      </c>
      <c r="C186" s="410" t="str">
        <f>'B - raw data'!B32</f>
        <v>b rider 28</v>
      </c>
      <c r="D186" s="411" t="s">
        <v>345</v>
      </c>
      <c r="E186" s="410">
        <f>'B - raw data'!I140</f>
        <v>0</v>
      </c>
      <c r="F186" s="410">
        <f>'B - raw data'!T69</f>
        <v>0</v>
      </c>
      <c r="G186" s="410">
        <f>'B - raw data'!T105</f>
        <v>0</v>
      </c>
      <c r="H186" s="435">
        <f t="shared" si="13"/>
        <v>0</v>
      </c>
      <c r="I186" s="436">
        <f t="shared" si="14"/>
        <v>0</v>
      </c>
      <c r="J186" s="439">
        <f t="shared" si="12"/>
        <v>0</v>
      </c>
    </row>
    <row r="187" spans="1:10" s="23" customFormat="1" x14ac:dyDescent="0.2">
      <c r="A187" s="23">
        <v>29</v>
      </c>
      <c r="B187" s="357">
        <f>'A - raw data'!A33</f>
        <v>29</v>
      </c>
      <c r="C187" s="410" t="str">
        <f>'B - raw data'!B33</f>
        <v>b rider 29</v>
      </c>
      <c r="D187" s="411" t="s">
        <v>345</v>
      </c>
      <c r="E187" s="410">
        <f>'B - raw data'!I141</f>
        <v>0</v>
      </c>
      <c r="F187" s="410">
        <f>'B - raw data'!T70</f>
        <v>0</v>
      </c>
      <c r="G187" s="410">
        <f>'B - raw data'!T106</f>
        <v>0</v>
      </c>
      <c r="H187" s="435">
        <f t="shared" si="13"/>
        <v>0</v>
      </c>
      <c r="I187" s="436">
        <f t="shared" si="14"/>
        <v>0</v>
      </c>
      <c r="J187" s="439">
        <f t="shared" si="12"/>
        <v>0</v>
      </c>
    </row>
    <row r="188" spans="1:10" s="23" customFormat="1" x14ac:dyDescent="0.2">
      <c r="A188" s="23">
        <v>30</v>
      </c>
      <c r="B188" s="357">
        <f>'A - raw data'!A34</f>
        <v>30</v>
      </c>
      <c r="C188" s="410" t="str">
        <f>'B - raw data'!B34</f>
        <v>b rider 30</v>
      </c>
      <c r="D188" s="411" t="s">
        <v>345</v>
      </c>
      <c r="E188" s="410">
        <f>'B - raw data'!I142</f>
        <v>0</v>
      </c>
      <c r="F188" s="410">
        <f>'B - raw data'!T71</f>
        <v>0</v>
      </c>
      <c r="G188" s="410">
        <f>'B - raw data'!T107</f>
        <v>0</v>
      </c>
      <c r="H188" s="435">
        <f t="shared" si="13"/>
        <v>0</v>
      </c>
      <c r="I188" s="436">
        <f t="shared" si="14"/>
        <v>0</v>
      </c>
      <c r="J188" s="439">
        <f t="shared" si="12"/>
        <v>0</v>
      </c>
    </row>
    <row r="189" spans="1:10" x14ac:dyDescent="0.2">
      <c r="J189" s="440"/>
    </row>
  </sheetData>
  <sheetProtection algorithmName="SHA-512" hashValue="pScxwKf5EYt4VgMGGq+bAlR779AbdpmG7gOrUnokql4hbEryhvWXHjxN7URA5niZB96hh/MPjFOr8ZoD37Kj+w==" saltValue="8y4N2DW1cwGWJB2pxgUWEg==" spinCount="100000" sheet="1" objects="1" scenarios="1" sort="0" autoFilter="0" pivotTables="0"/>
  <autoFilter ref="B5:G35">
    <sortState ref="B6:G35">
      <sortCondition descending="1" ref="G5:G35"/>
    </sortState>
  </autoFilter>
  <phoneticPr fontId="0" type="noConversion"/>
  <conditionalFormatting sqref="I139">
    <cfRule type="cellIs" dxfId="78" priority="52" operator="equal">
      <formula>$J$139</formula>
    </cfRule>
  </conditionalFormatting>
  <conditionalFormatting sqref="I140">
    <cfRule type="cellIs" dxfId="77" priority="51" operator="equal">
      <formula>$J$140</formula>
    </cfRule>
  </conditionalFormatting>
  <conditionalFormatting sqref="I141">
    <cfRule type="cellIs" dxfId="76" priority="50" operator="equal">
      <formula>$J$141</formula>
    </cfRule>
  </conditionalFormatting>
  <conditionalFormatting sqref="I142">
    <cfRule type="cellIs" dxfId="75" priority="49" operator="equal">
      <formula>$J$142</formula>
    </cfRule>
  </conditionalFormatting>
  <conditionalFormatting sqref="I75">
    <cfRule type="cellIs" dxfId="74" priority="8" operator="equal">
      <formula>$J$139</formula>
    </cfRule>
  </conditionalFormatting>
  <conditionalFormatting sqref="I76">
    <cfRule type="cellIs" dxfId="73" priority="7" operator="equal">
      <formula>$J$140</formula>
    </cfRule>
  </conditionalFormatting>
  <conditionalFormatting sqref="I77">
    <cfRule type="cellIs" dxfId="72" priority="6" operator="equal">
      <formula>$J$141</formula>
    </cfRule>
  </conditionalFormatting>
  <conditionalFormatting sqref="I78">
    <cfRule type="cellIs" dxfId="71" priority="5" operator="equal">
      <formula>$J$142</formula>
    </cfRule>
  </conditionalFormatting>
  <pageMargins left="0.7" right="0.7" top="0.75" bottom="0.75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9"/>
  <sheetViews>
    <sheetView view="pageBreakPreview" zoomScaleNormal="100" zoomScaleSheetLayoutView="100" workbookViewId="0">
      <selection activeCell="A61" sqref="A61:I188"/>
    </sheetView>
  </sheetViews>
  <sheetFormatPr defaultRowHeight="12.75" x14ac:dyDescent="0.2"/>
  <cols>
    <col min="1" max="1" width="9.140625" style="10"/>
    <col min="2" max="2" width="16.28515625" style="10" customWidth="1"/>
    <col min="3" max="3" width="19.85546875" style="10" bestFit="1" customWidth="1"/>
    <col min="4" max="4" width="12.7109375" style="10" bestFit="1" customWidth="1"/>
    <col min="5" max="5" width="13.140625" style="10" customWidth="1"/>
    <col min="6" max="6" width="16.140625" style="10" customWidth="1"/>
    <col min="7" max="8" width="17.28515625" style="10" bestFit="1" customWidth="1"/>
    <col min="9" max="9" width="12.28515625" style="10" bestFit="1" customWidth="1"/>
    <col min="10" max="10" width="9.5703125" style="10" bestFit="1" customWidth="1"/>
    <col min="11" max="11" width="9.140625" style="10"/>
    <col min="12" max="12" width="17.28515625" style="10" bestFit="1" customWidth="1"/>
    <col min="13" max="13" width="15.42578125" style="10" bestFit="1" customWidth="1"/>
    <col min="14" max="14" width="9.7109375" style="10" bestFit="1" customWidth="1"/>
    <col min="15" max="16" width="9.5703125" style="10" bestFit="1" customWidth="1"/>
    <col min="17" max="16384" width="9.140625" style="10"/>
  </cols>
  <sheetData>
    <row r="1" spans="1:9" ht="13.5" thickBot="1" x14ac:dyDescent="0.25">
      <c r="B1" s="10" t="s">
        <v>33</v>
      </c>
    </row>
    <row r="2" spans="1:9" ht="13.5" thickBot="1" x14ac:dyDescent="0.25">
      <c r="B2" s="1" t="s">
        <v>80</v>
      </c>
      <c r="G2" s="19" t="s">
        <v>63</v>
      </c>
      <c r="H2"/>
      <c r="I2" s="20" t="s">
        <v>64</v>
      </c>
    </row>
    <row r="4" spans="1:9" ht="13.5" thickBot="1" x14ac:dyDescent="0.25">
      <c r="B4" s="1" t="s">
        <v>26</v>
      </c>
    </row>
    <row r="5" spans="1:9" ht="13.5" thickBot="1" x14ac:dyDescent="0.25">
      <c r="A5" s="2" t="s">
        <v>17</v>
      </c>
      <c r="B5" s="155" t="s">
        <v>4</v>
      </c>
      <c r="C5" s="156" t="s">
        <v>0</v>
      </c>
      <c r="D5" s="157" t="s">
        <v>1</v>
      </c>
      <c r="E5" s="158" t="s">
        <v>24</v>
      </c>
      <c r="F5" s="159" t="s">
        <v>27</v>
      </c>
      <c r="G5" s="160" t="s">
        <v>28</v>
      </c>
    </row>
    <row r="6" spans="1:9" x14ac:dyDescent="0.2">
      <c r="A6" s="2">
        <v>1</v>
      </c>
      <c r="B6" s="351">
        <f>'C - raw data'!A9</f>
        <v>5</v>
      </c>
      <c r="C6" s="367" t="str">
        <f>'C - raw data'!B9</f>
        <v>Mark Mason</v>
      </c>
      <c r="D6" s="368" t="str">
        <f>'C - raw data'!C9</f>
        <v>Warragul Cycling Club</v>
      </c>
      <c r="E6" s="370">
        <f>'C - raw data'!T9</f>
        <v>81</v>
      </c>
      <c r="F6" s="370">
        <f>'C - raw data'!AK46</f>
        <v>6</v>
      </c>
      <c r="G6" s="370">
        <f>'C - raw data'!AK82</f>
        <v>15</v>
      </c>
    </row>
    <row r="7" spans="1:9" x14ac:dyDescent="0.2">
      <c r="A7" s="2">
        <v>2</v>
      </c>
      <c r="B7" s="357">
        <f>'C - raw data'!A5</f>
        <v>1</v>
      </c>
      <c r="C7" s="371" t="str">
        <f>'C - raw data'!B5</f>
        <v>David Redman</v>
      </c>
      <c r="D7" s="372" t="str">
        <f>'C - raw data'!C5</f>
        <v>Latrobe City Cycling Club</v>
      </c>
      <c r="E7" s="374">
        <f>'C - raw data'!T5</f>
        <v>61</v>
      </c>
      <c r="F7" s="374">
        <f>'C - raw data'!AK42</f>
        <v>4</v>
      </c>
      <c r="G7" s="374">
        <f>'C - raw data'!AK78</f>
        <v>9</v>
      </c>
    </row>
    <row r="8" spans="1:9" x14ac:dyDescent="0.2">
      <c r="A8" s="2">
        <v>3</v>
      </c>
      <c r="B8" s="357">
        <f>'C - raw data'!A6</f>
        <v>2</v>
      </c>
      <c r="C8" s="371" t="str">
        <f>'C - raw data'!B6</f>
        <v>Grace McLean</v>
      </c>
      <c r="D8" s="372" t="str">
        <f>'C - raw data'!C6</f>
        <v>Leongatha Cycling Club</v>
      </c>
      <c r="E8" s="374">
        <f>'C - raw data'!T6</f>
        <v>44</v>
      </c>
      <c r="F8" s="374">
        <f>'C - raw data'!AK43</f>
        <v>2</v>
      </c>
      <c r="G8" s="374">
        <f>'C - raw data'!AK79</f>
        <v>6</v>
      </c>
      <c r="H8" s="10" t="s">
        <v>243</v>
      </c>
    </row>
    <row r="9" spans="1:9" x14ac:dyDescent="0.2">
      <c r="A9" s="2">
        <v>4</v>
      </c>
      <c r="B9" s="357">
        <f>'C - raw data'!A10</f>
        <v>6</v>
      </c>
      <c r="C9" s="371" t="str">
        <f>'C - raw data'!B10</f>
        <v>Janine Vavasseur</v>
      </c>
      <c r="D9" s="372" t="str">
        <f>'C - raw data'!C10</f>
        <v>Non Gippsland Club*</v>
      </c>
      <c r="E9" s="374">
        <f>'C - raw data'!T10</f>
        <v>15</v>
      </c>
      <c r="F9" s="374">
        <f>'C - raw data'!AK47</f>
        <v>0</v>
      </c>
      <c r="G9" s="374">
        <f>'C - raw data'!AK83</f>
        <v>0</v>
      </c>
    </row>
    <row r="10" spans="1:9" x14ac:dyDescent="0.2">
      <c r="A10" s="2">
        <v>5</v>
      </c>
      <c r="B10" s="357">
        <f>'C - raw data'!A8</f>
        <v>4</v>
      </c>
      <c r="C10" s="371" t="str">
        <f>'C - raw data'!B8</f>
        <v>Robyn Baker</v>
      </c>
      <c r="D10" s="372" t="str">
        <f>'C - raw data'!C8</f>
        <v>Warragul Cycling Club</v>
      </c>
      <c r="E10" s="374">
        <f>'C - raw data'!T8</f>
        <v>14</v>
      </c>
      <c r="F10" s="374">
        <f>'C - raw data'!AK45</f>
        <v>0</v>
      </c>
      <c r="G10" s="374">
        <f>'C - raw data'!AK81</f>
        <v>0</v>
      </c>
    </row>
    <row r="11" spans="1:9" x14ac:dyDescent="0.2">
      <c r="A11" s="2">
        <v>6</v>
      </c>
      <c r="B11" s="357">
        <f>'C - raw data'!A7</f>
        <v>3</v>
      </c>
      <c r="C11" s="371" t="str">
        <f>'C - raw data'!B7</f>
        <v>Adele Whelan</v>
      </c>
      <c r="D11" s="372" t="str">
        <f>'C - raw data'!C7</f>
        <v>Warragul Cycling Club</v>
      </c>
      <c r="E11" s="374">
        <f>'C - raw data'!T7</f>
        <v>10</v>
      </c>
      <c r="F11" s="374">
        <f>'C - raw data'!AK44</f>
        <v>0</v>
      </c>
      <c r="G11" s="374">
        <f>'C - raw data'!AK80</f>
        <v>0</v>
      </c>
    </row>
    <row r="12" spans="1:9" x14ac:dyDescent="0.2">
      <c r="A12" s="2">
        <v>7</v>
      </c>
      <c r="B12" s="357">
        <f>'C - raw data'!A11</f>
        <v>7</v>
      </c>
      <c r="C12" s="371" t="str">
        <f>'C - raw data'!B11</f>
        <v>c rider 7</v>
      </c>
      <c r="D12" s="372" t="str">
        <f>'C - raw data'!C11</f>
        <v>Club</v>
      </c>
      <c r="E12" s="374">
        <f>'C - raw data'!T11</f>
        <v>0</v>
      </c>
      <c r="F12" s="374">
        <f>'C - raw data'!AK48</f>
        <v>0</v>
      </c>
      <c r="G12" s="374">
        <f>'C - raw data'!AK84</f>
        <v>0</v>
      </c>
    </row>
    <row r="13" spans="1:9" x14ac:dyDescent="0.2">
      <c r="A13" s="2">
        <v>8</v>
      </c>
      <c r="B13" s="357">
        <f>'C - raw data'!A12</f>
        <v>8</v>
      </c>
      <c r="C13" s="371" t="str">
        <f>'C - raw data'!B12</f>
        <v>c rider 8</v>
      </c>
      <c r="D13" s="372" t="str">
        <f>'C - raw data'!C12</f>
        <v>Club</v>
      </c>
      <c r="E13" s="374">
        <f>'C - raw data'!T12</f>
        <v>0</v>
      </c>
      <c r="F13" s="374">
        <f>'C - raw data'!AK49</f>
        <v>0</v>
      </c>
      <c r="G13" s="374">
        <f>'C - raw data'!AK85</f>
        <v>0</v>
      </c>
    </row>
    <row r="14" spans="1:9" x14ac:dyDescent="0.2">
      <c r="A14" s="2">
        <v>9</v>
      </c>
      <c r="B14" s="357">
        <f>'C - raw data'!A13</f>
        <v>9</v>
      </c>
      <c r="C14" s="371" t="str">
        <f>'C - raw data'!B13</f>
        <v>c rider 9</v>
      </c>
      <c r="D14" s="372" t="str">
        <f>'C - raw data'!C13</f>
        <v>Club</v>
      </c>
      <c r="E14" s="374">
        <f>'C - raw data'!T13</f>
        <v>0</v>
      </c>
      <c r="F14" s="374">
        <f>'C - raw data'!AK50</f>
        <v>0</v>
      </c>
      <c r="G14" s="374">
        <f>'C - raw data'!AK86</f>
        <v>0</v>
      </c>
    </row>
    <row r="15" spans="1:9" x14ac:dyDescent="0.2">
      <c r="A15" s="2">
        <v>10</v>
      </c>
      <c r="B15" s="357">
        <f>'C - raw data'!A14</f>
        <v>10</v>
      </c>
      <c r="C15" s="371" t="str">
        <f>'C - raw data'!B14</f>
        <v>c rider 10</v>
      </c>
      <c r="D15" s="372" t="str">
        <f>'C - raw data'!C14</f>
        <v>Club</v>
      </c>
      <c r="E15" s="374">
        <f>'C - raw data'!T14</f>
        <v>0</v>
      </c>
      <c r="F15" s="374">
        <f>'C - raw data'!AK51</f>
        <v>0</v>
      </c>
      <c r="G15" s="374">
        <f>'C - raw data'!AK87</f>
        <v>0</v>
      </c>
    </row>
    <row r="16" spans="1:9" x14ac:dyDescent="0.2">
      <c r="A16" s="2">
        <v>11</v>
      </c>
      <c r="B16" s="357">
        <f>'C - raw data'!A15</f>
        <v>11</v>
      </c>
      <c r="C16" s="371" t="str">
        <f>'C - raw data'!B15</f>
        <v>c rider 11</v>
      </c>
      <c r="D16" s="372" t="str">
        <f>'C - raw data'!C15</f>
        <v>Club</v>
      </c>
      <c r="E16" s="374">
        <f>'C - raw data'!T15</f>
        <v>0</v>
      </c>
      <c r="F16" s="374">
        <f>'C - raw data'!AK52</f>
        <v>0</v>
      </c>
      <c r="G16" s="374">
        <f>'C - raw data'!AK88</f>
        <v>0</v>
      </c>
    </row>
    <row r="17" spans="1:7" x14ac:dyDescent="0.2">
      <c r="A17" s="2">
        <v>12</v>
      </c>
      <c r="B17" s="357">
        <f>'C - raw data'!A16</f>
        <v>12</v>
      </c>
      <c r="C17" s="371" t="str">
        <f>'C - raw data'!B16</f>
        <v>c rider 12</v>
      </c>
      <c r="D17" s="372" t="str">
        <f>'C - raw data'!C16</f>
        <v>Club</v>
      </c>
      <c r="E17" s="374">
        <f>'C - raw data'!T16</f>
        <v>0</v>
      </c>
      <c r="F17" s="374">
        <f>'C - raw data'!AK53</f>
        <v>0</v>
      </c>
      <c r="G17" s="374">
        <f>'C - raw data'!AK89</f>
        <v>0</v>
      </c>
    </row>
    <row r="18" spans="1:7" x14ac:dyDescent="0.2">
      <c r="A18" s="2">
        <v>13</v>
      </c>
      <c r="B18" s="357">
        <f>'C - raw data'!A17</f>
        <v>13</v>
      </c>
      <c r="C18" s="371" t="str">
        <f>'C - raw data'!B17</f>
        <v>c rider 13</v>
      </c>
      <c r="D18" s="372" t="str">
        <f>'C - raw data'!C17</f>
        <v>Club</v>
      </c>
      <c r="E18" s="374">
        <f>'C - raw data'!T17</f>
        <v>0</v>
      </c>
      <c r="F18" s="374">
        <f>'C - raw data'!AK54</f>
        <v>0</v>
      </c>
      <c r="G18" s="374">
        <f>'C - raw data'!AK90</f>
        <v>0</v>
      </c>
    </row>
    <row r="19" spans="1:7" x14ac:dyDescent="0.2">
      <c r="A19" s="2">
        <v>14</v>
      </c>
      <c r="B19" s="357">
        <f>'C - raw data'!A18</f>
        <v>14</v>
      </c>
      <c r="C19" s="371" t="str">
        <f>'C - raw data'!B18</f>
        <v>c rider 14</v>
      </c>
      <c r="D19" s="372" t="str">
        <f>'C - raw data'!C18</f>
        <v>Club</v>
      </c>
      <c r="E19" s="374">
        <f>'C - raw data'!T18</f>
        <v>0</v>
      </c>
      <c r="F19" s="374">
        <f>'C - raw data'!AK55</f>
        <v>0</v>
      </c>
      <c r="G19" s="374">
        <f>'C - raw data'!AK91</f>
        <v>0</v>
      </c>
    </row>
    <row r="20" spans="1:7" x14ac:dyDescent="0.2">
      <c r="A20" s="2">
        <v>15</v>
      </c>
      <c r="B20" s="357">
        <f>'C - raw data'!A19</f>
        <v>15</v>
      </c>
      <c r="C20" s="371" t="str">
        <f>'C - raw data'!B19</f>
        <v>c rider 15</v>
      </c>
      <c r="D20" s="372" t="str">
        <f>'C - raw data'!C19</f>
        <v>Club</v>
      </c>
      <c r="E20" s="374">
        <f>'C - raw data'!T19</f>
        <v>0</v>
      </c>
      <c r="F20" s="374">
        <f>'C - raw data'!AK56</f>
        <v>0</v>
      </c>
      <c r="G20" s="374">
        <f>'C - raw data'!AK92</f>
        <v>0</v>
      </c>
    </row>
    <row r="21" spans="1:7" x14ac:dyDescent="0.2">
      <c r="A21" s="2">
        <v>16</v>
      </c>
      <c r="B21" s="357">
        <f>'C - raw data'!A20</f>
        <v>16</v>
      </c>
      <c r="C21" s="371" t="str">
        <f>'C - raw data'!B20</f>
        <v>c rider 16</v>
      </c>
      <c r="D21" s="372" t="str">
        <f>'C - raw data'!C20</f>
        <v>Club</v>
      </c>
      <c r="E21" s="374">
        <f>'C - raw data'!T20</f>
        <v>0</v>
      </c>
      <c r="F21" s="374">
        <f>'C - raw data'!AK57</f>
        <v>0</v>
      </c>
      <c r="G21" s="374">
        <f>'C - raw data'!AK93</f>
        <v>0</v>
      </c>
    </row>
    <row r="22" spans="1:7" x14ac:dyDescent="0.2">
      <c r="A22" s="2">
        <v>17</v>
      </c>
      <c r="B22" s="357">
        <f>'C - raw data'!A21</f>
        <v>17</v>
      </c>
      <c r="C22" s="371" t="str">
        <f>'C - raw data'!B21</f>
        <v>c rider 17</v>
      </c>
      <c r="D22" s="372" t="str">
        <f>'C - raw data'!C21</f>
        <v>Club</v>
      </c>
      <c r="E22" s="374">
        <f>'C - raw data'!T21</f>
        <v>0</v>
      </c>
      <c r="F22" s="374">
        <f>'C - raw data'!AK58</f>
        <v>0</v>
      </c>
      <c r="G22" s="374">
        <f>'C - raw data'!AK94</f>
        <v>0</v>
      </c>
    </row>
    <row r="23" spans="1:7" x14ac:dyDescent="0.2">
      <c r="A23" s="2">
        <v>18</v>
      </c>
      <c r="B23" s="357">
        <v>18</v>
      </c>
      <c r="C23" s="371" t="str">
        <f>'C - raw data'!B22</f>
        <v>c rider 18</v>
      </c>
      <c r="D23" s="372" t="s">
        <v>39</v>
      </c>
      <c r="E23" s="374">
        <f>'C - raw data'!T22</f>
        <v>0</v>
      </c>
      <c r="F23" s="374">
        <f>'C - raw data'!AK59</f>
        <v>0</v>
      </c>
      <c r="G23" s="374">
        <f>'C - raw data'!AK95</f>
        <v>0</v>
      </c>
    </row>
    <row r="24" spans="1:7" x14ac:dyDescent="0.2">
      <c r="A24" s="2">
        <v>19</v>
      </c>
      <c r="B24" s="357">
        <f>'C - raw data'!A23</f>
        <v>19</v>
      </c>
      <c r="C24" s="371" t="str">
        <f>'C - raw data'!B23</f>
        <v>c rider 19</v>
      </c>
      <c r="D24" s="372" t="str">
        <f>'C - raw data'!C23</f>
        <v>Club</v>
      </c>
      <c r="E24" s="374">
        <f>'C - raw data'!T23</f>
        <v>0</v>
      </c>
      <c r="F24" s="374">
        <f>'C - raw data'!AK60</f>
        <v>0</v>
      </c>
      <c r="G24" s="374">
        <f>'C - raw data'!AK96</f>
        <v>0</v>
      </c>
    </row>
    <row r="25" spans="1:7" x14ac:dyDescent="0.2">
      <c r="A25" s="2">
        <v>20</v>
      </c>
      <c r="B25" s="357">
        <f>'C - raw data'!A24</f>
        <v>20</v>
      </c>
      <c r="C25" s="371" t="str">
        <f>'C - raw data'!B24</f>
        <v>c rider 20</v>
      </c>
      <c r="D25" s="372" t="str">
        <f>'C - raw data'!C24</f>
        <v>Club</v>
      </c>
      <c r="E25" s="374">
        <f>'C - raw data'!T24</f>
        <v>0</v>
      </c>
      <c r="F25" s="374">
        <f>'C - raw data'!AK61</f>
        <v>0</v>
      </c>
      <c r="G25" s="374">
        <f>'C - raw data'!AK97</f>
        <v>0</v>
      </c>
    </row>
    <row r="26" spans="1:7" x14ac:dyDescent="0.2">
      <c r="A26" s="2">
        <v>21</v>
      </c>
      <c r="B26" s="357">
        <f>'C - raw data'!A25</f>
        <v>21</v>
      </c>
      <c r="C26" s="371" t="str">
        <f>'C - raw data'!B25</f>
        <v>c rider 21</v>
      </c>
      <c r="D26" s="372" t="str">
        <f>'C - raw data'!C25</f>
        <v>Club</v>
      </c>
      <c r="E26" s="374">
        <f>'C - raw data'!T25</f>
        <v>0</v>
      </c>
      <c r="F26" s="374">
        <f>'C - raw data'!AK62</f>
        <v>0</v>
      </c>
      <c r="G26" s="374">
        <f>'C - raw data'!AK98</f>
        <v>0</v>
      </c>
    </row>
    <row r="27" spans="1:7" x14ac:dyDescent="0.2">
      <c r="A27" s="2">
        <v>22</v>
      </c>
      <c r="B27" s="357">
        <f>'C - raw data'!A26</f>
        <v>22</v>
      </c>
      <c r="C27" s="371" t="str">
        <f>'C - raw data'!B26</f>
        <v>c rider 22</v>
      </c>
      <c r="D27" s="372" t="str">
        <f>'C - raw data'!C26</f>
        <v>Club</v>
      </c>
      <c r="E27" s="374">
        <f>'C - raw data'!T26</f>
        <v>0</v>
      </c>
      <c r="F27" s="374">
        <f>'C - raw data'!AK63</f>
        <v>0</v>
      </c>
      <c r="G27" s="374">
        <f>'C - raw data'!AK99</f>
        <v>0</v>
      </c>
    </row>
    <row r="28" spans="1:7" x14ac:dyDescent="0.2">
      <c r="A28" s="2">
        <v>23</v>
      </c>
      <c r="B28" s="357">
        <f>'C - raw data'!A27</f>
        <v>23</v>
      </c>
      <c r="C28" s="371" t="str">
        <f>'C - raw data'!B27</f>
        <v>c rider 23</v>
      </c>
      <c r="D28" s="372" t="str">
        <f>'C - raw data'!C27</f>
        <v>Club</v>
      </c>
      <c r="E28" s="374">
        <f>'C - raw data'!T27</f>
        <v>0</v>
      </c>
      <c r="F28" s="374">
        <f>'C - raw data'!AK64</f>
        <v>0</v>
      </c>
      <c r="G28" s="374">
        <f>'C - raw data'!AK100</f>
        <v>0</v>
      </c>
    </row>
    <row r="29" spans="1:7" x14ac:dyDescent="0.2">
      <c r="A29" s="2">
        <v>24</v>
      </c>
      <c r="B29" s="357">
        <f>'C - raw data'!A28</f>
        <v>24</v>
      </c>
      <c r="C29" s="371" t="str">
        <f>'C - raw data'!B28</f>
        <v>c rider 24</v>
      </c>
      <c r="D29" s="372" t="str">
        <f>'C - raw data'!C28</f>
        <v>Club</v>
      </c>
      <c r="E29" s="374">
        <f>'C - raw data'!T28</f>
        <v>0</v>
      </c>
      <c r="F29" s="374">
        <f>'C - raw data'!AK65</f>
        <v>0</v>
      </c>
      <c r="G29" s="374">
        <f>'C - raw data'!AK101</f>
        <v>0</v>
      </c>
    </row>
    <row r="30" spans="1:7" x14ac:dyDescent="0.2">
      <c r="A30" s="2">
        <v>25</v>
      </c>
      <c r="B30" s="357">
        <f>'C - raw data'!A29</f>
        <v>25</v>
      </c>
      <c r="C30" s="371" t="str">
        <f>'C - raw data'!B29</f>
        <v>c rider 25</v>
      </c>
      <c r="D30" s="372" t="str">
        <f>'C - raw data'!C29</f>
        <v>Club</v>
      </c>
      <c r="E30" s="374">
        <f>'C - raw data'!T29</f>
        <v>0</v>
      </c>
      <c r="F30" s="374">
        <f>'C - raw data'!AK66</f>
        <v>0</v>
      </c>
      <c r="G30" s="374">
        <f>'C - raw data'!AK102</f>
        <v>0</v>
      </c>
    </row>
    <row r="31" spans="1:7" x14ac:dyDescent="0.2">
      <c r="A31" s="2">
        <v>26</v>
      </c>
      <c r="B31" s="357">
        <f>'C - raw data'!A30</f>
        <v>26</v>
      </c>
      <c r="C31" s="371" t="str">
        <f>'C - raw data'!B30</f>
        <v>c rider 26</v>
      </c>
      <c r="D31" s="372" t="str">
        <f>'C - raw data'!C30</f>
        <v>Club</v>
      </c>
      <c r="E31" s="374">
        <f>'C - raw data'!T30</f>
        <v>0</v>
      </c>
      <c r="F31" s="374">
        <f>'C - raw data'!AK67</f>
        <v>0</v>
      </c>
      <c r="G31" s="374">
        <f>'C - raw data'!AK103</f>
        <v>0</v>
      </c>
    </row>
    <row r="32" spans="1:7" x14ac:dyDescent="0.2">
      <c r="A32" s="2">
        <v>27</v>
      </c>
      <c r="B32" s="357">
        <f>'C - raw data'!A31</f>
        <v>27</v>
      </c>
      <c r="C32" s="371" t="str">
        <f>'C - raw data'!B31</f>
        <v>c rider 27</v>
      </c>
      <c r="D32" s="372" t="str">
        <f>'C - raw data'!C31</f>
        <v>Club</v>
      </c>
      <c r="E32" s="374">
        <f>'C - raw data'!T31</f>
        <v>0</v>
      </c>
      <c r="F32" s="374">
        <f>'C - raw data'!AK68</f>
        <v>0</v>
      </c>
      <c r="G32" s="374">
        <f>'C - raw data'!AK104</f>
        <v>0</v>
      </c>
    </row>
    <row r="33" spans="1:9" x14ac:dyDescent="0.2">
      <c r="A33" s="2">
        <v>28</v>
      </c>
      <c r="B33" s="357">
        <f>'C - raw data'!A32</f>
        <v>28</v>
      </c>
      <c r="C33" s="371" t="str">
        <f>'C - raw data'!B32</f>
        <v>c rider 28</v>
      </c>
      <c r="D33" s="372" t="str">
        <f>'C - raw data'!C32</f>
        <v>Club</v>
      </c>
      <c r="E33" s="374">
        <f>'C - raw data'!T32</f>
        <v>0</v>
      </c>
      <c r="F33" s="374">
        <f>'C - raw data'!AK69</f>
        <v>0</v>
      </c>
      <c r="G33" s="374">
        <f>'C - raw data'!AK105</f>
        <v>0</v>
      </c>
    </row>
    <row r="34" spans="1:9" x14ac:dyDescent="0.2">
      <c r="A34" s="2">
        <v>29</v>
      </c>
      <c r="B34" s="357">
        <f>'C - raw data'!A33</f>
        <v>29</v>
      </c>
      <c r="C34" s="371" t="str">
        <f>'C - raw data'!B33</f>
        <v>c rider 29</v>
      </c>
      <c r="D34" s="372" t="str">
        <f>'C - raw data'!C33</f>
        <v>Club</v>
      </c>
      <c r="E34" s="374">
        <f>'C - raw data'!T33</f>
        <v>0</v>
      </c>
      <c r="F34" s="374">
        <f>'C - raw data'!AK70</f>
        <v>0</v>
      </c>
      <c r="G34" s="374">
        <f>'C - raw data'!AK106</f>
        <v>0</v>
      </c>
    </row>
    <row r="35" spans="1:9" ht="13.5" thickBot="1" x14ac:dyDescent="0.25">
      <c r="A35" s="2">
        <v>30</v>
      </c>
      <c r="B35" s="361">
        <f>'C - raw data'!A34</f>
        <v>30</v>
      </c>
      <c r="C35" s="375" t="str">
        <f>'C - raw data'!B34</f>
        <v>c rider 30</v>
      </c>
      <c r="D35" s="376" t="str">
        <f>'C - raw data'!C34</f>
        <v>Club</v>
      </c>
      <c r="E35" s="378">
        <f>'C - raw data'!T34</f>
        <v>0</v>
      </c>
      <c r="F35" s="378">
        <f>'C - raw data'!AK71</f>
        <v>0</v>
      </c>
      <c r="G35" s="378">
        <f>'C - raw data'!AK107</f>
        <v>0</v>
      </c>
    </row>
    <row r="36" spans="1:9" x14ac:dyDescent="0.2">
      <c r="B36" s="11"/>
      <c r="C36" s="12"/>
      <c r="D36" s="12"/>
      <c r="E36" s="11"/>
    </row>
    <row r="37" spans="1:9" ht="13.5" thickBot="1" x14ac:dyDescent="0.25">
      <c r="B37" s="1" t="s">
        <v>13</v>
      </c>
      <c r="D37" s="165" t="s">
        <v>1</v>
      </c>
      <c r="E37" s="270" t="str">
        <f>'fancy pants code'!B83</f>
        <v>Warragul</v>
      </c>
      <c r="F37" s="266" t="str">
        <f>'fancy pants code'!B84</f>
        <v>Wellington</v>
      </c>
      <c r="G37" s="266" t="str">
        <f>'fancy pants code'!B85</f>
        <v>Latrobe City</v>
      </c>
      <c r="H37" s="266" t="str">
        <f>'fancy pants code'!B86</f>
        <v>Bairnsdale</v>
      </c>
      <c r="I37" s="271" t="str">
        <f>'fancy pants code'!B87</f>
        <v>Leongatha</v>
      </c>
    </row>
    <row r="38" spans="1:9" x14ac:dyDescent="0.2">
      <c r="B38" s="16" t="s">
        <v>74</v>
      </c>
      <c r="C38" s="245" t="str">
        <f>INDEX('C - raw data'!$B$5:$B$34,MATCH(LARGE('C - raw data'!$D$5:$D$34,1),'C - raw data'!$D$5:$D$34,0),1)</f>
        <v>Mark Mason</v>
      </c>
      <c r="D38" s="257" t="s">
        <v>3</v>
      </c>
      <c r="E38" s="291">
        <f>IF($D$38=E$37,'fancy pants code'!$B$78,0)</f>
        <v>5</v>
      </c>
      <c r="F38" s="291">
        <f>IF($D$38=F$37,'fancy pants code'!$B$78,0)</f>
        <v>0</v>
      </c>
      <c r="G38" s="291">
        <f>IF($D$38=G$37,'fancy pants code'!$B$78,0)</f>
        <v>0</v>
      </c>
      <c r="H38" s="291">
        <f>IF($D$38=H$37,'fancy pants code'!$B$78,0)</f>
        <v>0</v>
      </c>
      <c r="I38" s="291">
        <f>IF($D$38=I$37,'fancy pants code'!$B$78,0)</f>
        <v>0</v>
      </c>
    </row>
    <row r="39" spans="1:9" x14ac:dyDescent="0.2">
      <c r="B39" s="17" t="s">
        <v>75</v>
      </c>
      <c r="C39" s="246" t="str">
        <f>INDEX('C - raw data'!$B$5:$B$34,MATCH(LARGE('C - raw data'!$D$5:$D$34,2),'C - raw data'!$D$5:$D$34,0),1)</f>
        <v>David Redman</v>
      </c>
      <c r="D39" s="258" t="s">
        <v>223</v>
      </c>
      <c r="E39" s="291">
        <f>IF($D$39=E$37,'fancy pants code'!$B$79,0)</f>
        <v>0</v>
      </c>
      <c r="F39" s="291">
        <f>IF($D$39=F$37,'fancy pants code'!$B$79,0)</f>
        <v>0</v>
      </c>
      <c r="G39" s="291">
        <f>IF($D$39=G$37,'fancy pants code'!$B$79,0)</f>
        <v>3</v>
      </c>
      <c r="H39" s="291">
        <f>IF($D$39=H$37,'fancy pants code'!$B$79,0)</f>
        <v>0</v>
      </c>
      <c r="I39" s="291">
        <f>IF($D$39=I$37,'fancy pants code'!$B$79,0)</f>
        <v>0</v>
      </c>
    </row>
    <row r="40" spans="1:9" ht="13.5" thickBot="1" x14ac:dyDescent="0.25">
      <c r="B40" s="18" t="s">
        <v>76</v>
      </c>
      <c r="C40" s="247" t="str">
        <f>INDEX('C - raw data'!$B$5:$B$34,MATCH(LARGE('C - raw data'!$D$5:$D$34,3),'C - raw data'!$D$5:$D$34,0),1)</f>
        <v>Grace McLean</v>
      </c>
      <c r="D40" s="259" t="s">
        <v>7</v>
      </c>
      <c r="E40" s="291">
        <f>IF($D$40=E$37,'fancy pants code'!$B$80,0)</f>
        <v>0</v>
      </c>
      <c r="F40" s="291">
        <f>IF($D$40=F$37,'fancy pants code'!$B$80,0)</f>
        <v>0</v>
      </c>
      <c r="G40" s="291">
        <f>IF($D$40=G$37,'fancy pants code'!$B$80,0)</f>
        <v>0</v>
      </c>
      <c r="H40" s="291">
        <f>IF($D$40=H$37,'fancy pants code'!$B$80,0)</f>
        <v>0</v>
      </c>
      <c r="I40" s="291">
        <f>IF($D$40=I$37,'fancy pants code'!$B$80,0)</f>
        <v>1</v>
      </c>
    </row>
    <row r="41" spans="1:9" ht="13.5" thickBot="1" x14ac:dyDescent="0.25">
      <c r="C41" s="23"/>
      <c r="D41" s="23"/>
      <c r="E41" s="274">
        <f>E38+E39+E40</f>
        <v>5</v>
      </c>
      <c r="F41" s="274">
        <f t="shared" ref="F41:I41" si="0">F38+F39+F40</f>
        <v>0</v>
      </c>
      <c r="G41" s="274">
        <f t="shared" si="0"/>
        <v>3</v>
      </c>
      <c r="H41" s="274">
        <f t="shared" si="0"/>
        <v>0</v>
      </c>
      <c r="I41" s="274">
        <f t="shared" si="0"/>
        <v>1</v>
      </c>
    </row>
    <row r="42" spans="1:9" ht="13.5" thickBot="1" x14ac:dyDescent="0.25">
      <c r="B42" s="1" t="s">
        <v>320</v>
      </c>
      <c r="C42" s="23"/>
      <c r="D42" s="23"/>
      <c r="E42" s="41"/>
      <c r="F42" s="41"/>
      <c r="G42" s="41"/>
      <c r="H42" s="41"/>
      <c r="I42" s="41"/>
    </row>
    <row r="43" spans="1:9" x14ac:dyDescent="0.2">
      <c r="B43" s="16" t="s">
        <v>74</v>
      </c>
      <c r="C43" s="245" t="str">
        <f>INDEX('C - raw data'!$B$5:$B$34,MATCH(LARGE('C - raw data'!$H$5:$H$34,1),'C - raw data'!$H$5:$H$34,0),1)</f>
        <v>Mark Mason</v>
      </c>
      <c r="D43" s="257" t="s">
        <v>3</v>
      </c>
      <c r="E43" s="292">
        <f>IF($D$43=E$37,'fancy pants code'!$B$78,0)</f>
        <v>5</v>
      </c>
      <c r="F43" s="292">
        <f>IF($D$43=F$37,'fancy pants code'!$B$78,0)</f>
        <v>0</v>
      </c>
      <c r="G43" s="292">
        <f>IF($D$43=G$37,'fancy pants code'!$B$78,0)</f>
        <v>0</v>
      </c>
      <c r="H43" s="292">
        <f>IF($D$43=H$37,'fancy pants code'!$B$78,0)</f>
        <v>0</v>
      </c>
      <c r="I43" s="292">
        <f>IF($D$43=I$37,'fancy pants code'!$B$78,0)</f>
        <v>0</v>
      </c>
    </row>
    <row r="44" spans="1:9" x14ac:dyDescent="0.2">
      <c r="B44" s="17" t="s">
        <v>75</v>
      </c>
      <c r="C44" s="246" t="str">
        <f>INDEX('C - raw data'!$B$5:$B$34,MATCH(LARGE('C - raw data'!$H$5:$H$34,2),'C - raw data'!$H$5:$H$34,0),1)</f>
        <v>David Redman</v>
      </c>
      <c r="D44" s="258" t="s">
        <v>223</v>
      </c>
      <c r="E44" s="291">
        <f>IF($D$44=E$37,'fancy pants code'!$B$79,0)</f>
        <v>0</v>
      </c>
      <c r="F44" s="291">
        <f>IF($D$44=F$37,'fancy pants code'!$B$79,0)</f>
        <v>0</v>
      </c>
      <c r="G44" s="291">
        <f>IF($D$44=G$37,'fancy pants code'!$B$79,0)</f>
        <v>3</v>
      </c>
      <c r="H44" s="291">
        <f>IF($D$44=H$37,'fancy pants code'!$B$79,0)</f>
        <v>0</v>
      </c>
      <c r="I44" s="291">
        <f>IF($D$44=I$37,'fancy pants code'!$B$79,0)</f>
        <v>0</v>
      </c>
    </row>
    <row r="45" spans="1:9" ht="13.5" thickBot="1" x14ac:dyDescent="0.25">
      <c r="B45" s="18" t="s">
        <v>76</v>
      </c>
      <c r="C45" s="247" t="str">
        <f>INDEX('C - raw data'!$B$5:$B$34,MATCH(LARGE('C - raw data'!$H$5:$H$34,3),'C - raw data'!$H$5:$H$34,0),1)</f>
        <v>Grace McLean</v>
      </c>
      <c r="D45" s="259" t="s">
        <v>7</v>
      </c>
      <c r="E45" s="291">
        <f>IF($D$45=E$37,'fancy pants code'!$B$80,0)</f>
        <v>0</v>
      </c>
      <c r="F45" s="291">
        <f>IF($D$45=F$37,'fancy pants code'!$B$80,0)</f>
        <v>0</v>
      </c>
      <c r="G45" s="291">
        <f>IF($D$45=G$37,'fancy pants code'!$B$80,0)</f>
        <v>0</v>
      </c>
      <c r="H45" s="291">
        <f>IF($D$45=H$37,'fancy pants code'!$B$80,0)</f>
        <v>0</v>
      </c>
      <c r="I45" s="291">
        <f>IF($D$45=I$37,'fancy pants code'!$B$80,0)</f>
        <v>1</v>
      </c>
    </row>
    <row r="46" spans="1:9" ht="13.5" thickBot="1" x14ac:dyDescent="0.25">
      <c r="C46" s="295"/>
      <c r="D46" s="166"/>
      <c r="E46" s="274">
        <f>E43+E44+E45</f>
        <v>5</v>
      </c>
      <c r="F46" s="274">
        <f t="shared" ref="F46:I46" si="1">F43+F44+F45</f>
        <v>0</v>
      </c>
      <c r="G46" s="274">
        <f t="shared" si="1"/>
        <v>3</v>
      </c>
      <c r="H46" s="274">
        <f t="shared" si="1"/>
        <v>0</v>
      </c>
      <c r="I46" s="276">
        <f t="shared" si="1"/>
        <v>1</v>
      </c>
    </row>
    <row r="47" spans="1:9" ht="13.5" thickBot="1" x14ac:dyDescent="0.25">
      <c r="B47" s="1" t="s">
        <v>14</v>
      </c>
      <c r="C47" s="23"/>
      <c r="D47" s="23"/>
      <c r="E47" s="41"/>
      <c r="F47" s="41"/>
      <c r="G47" s="41"/>
      <c r="H47" s="41"/>
      <c r="I47" s="41"/>
    </row>
    <row r="48" spans="1:9" x14ac:dyDescent="0.2">
      <c r="B48" s="16" t="s">
        <v>74</v>
      </c>
      <c r="C48" s="245" t="str">
        <f>INDEX('C - raw data'!$B$5:$B$34,MATCH(LARGE('C - raw data'!$L$5:$L$34,1),'C - raw data'!$L$5:$L$34,0),1)</f>
        <v>Mark Mason</v>
      </c>
      <c r="D48" s="257" t="s">
        <v>3</v>
      </c>
      <c r="E48" s="292">
        <f>IF($D$48=E$37,'fancy pants code'!$B$78,0)</f>
        <v>5</v>
      </c>
      <c r="F48" s="292">
        <f>IF($D$48=F$37,'fancy pants code'!$B$78,0)</f>
        <v>0</v>
      </c>
      <c r="G48" s="292">
        <f>IF($D$48=G$37,'fancy pants code'!$B$78,0)</f>
        <v>0</v>
      </c>
      <c r="H48" s="292">
        <f>IF($D$48=H$37,'fancy pants code'!$B$78,0)</f>
        <v>0</v>
      </c>
      <c r="I48" s="292">
        <f>IF($D$48=I$37,'fancy pants code'!$B$78,0)</f>
        <v>0</v>
      </c>
    </row>
    <row r="49" spans="1:10" x14ac:dyDescent="0.2">
      <c r="B49" s="17" t="s">
        <v>75</v>
      </c>
      <c r="C49" s="246" t="str">
        <f>INDEX('C - raw data'!$B$5:$B$34,MATCH(LARGE('C - raw data'!$L$5:$L$34,2),'C - raw data'!$L$5:$L$34,0),1)</f>
        <v>David Redman</v>
      </c>
      <c r="D49" s="258" t="s">
        <v>223</v>
      </c>
      <c r="E49" s="291">
        <f>IF($D$49=E$37,'fancy pants code'!$B$79,0)</f>
        <v>0</v>
      </c>
      <c r="F49" s="291">
        <f>IF($D$49=F$37,'fancy pants code'!$B$79,0)</f>
        <v>0</v>
      </c>
      <c r="G49" s="291">
        <f>IF($D$49=G$37,'fancy pants code'!$B$79,0)</f>
        <v>3</v>
      </c>
      <c r="H49" s="291">
        <f>IF($D$49=H$37,'fancy pants code'!$B$79,0)</f>
        <v>0</v>
      </c>
      <c r="I49" s="291">
        <f>IF($D$49=I$37,'fancy pants code'!$B$79,0)</f>
        <v>0</v>
      </c>
    </row>
    <row r="50" spans="1:10" ht="13.5" thickBot="1" x14ac:dyDescent="0.25">
      <c r="B50" s="18" t="s">
        <v>76</v>
      </c>
      <c r="C50" s="247" t="str">
        <f>INDEX('C - raw data'!$B$5:$B$34,MATCH(LARGE('C - raw data'!$L$5:$L$34,3),'C - raw data'!$L$5:$L$34,0),1)</f>
        <v>Grace McLean</v>
      </c>
      <c r="D50" s="259" t="s">
        <v>7</v>
      </c>
      <c r="E50" s="291">
        <f>IF($D$50=E$37,'fancy pants code'!$B$80,0)</f>
        <v>0</v>
      </c>
      <c r="F50" s="291">
        <f>IF($D$50=F$37,'fancy pants code'!$B$80,0)</f>
        <v>0</v>
      </c>
      <c r="G50" s="291">
        <f>IF($D$50=G$37,'fancy pants code'!$B$80,0)</f>
        <v>0</v>
      </c>
      <c r="H50" s="291">
        <f>IF($D$50=H$37,'fancy pants code'!$B$80,0)</f>
        <v>0</v>
      </c>
      <c r="I50" s="291">
        <f>IF($D$50=I$37,'fancy pants code'!$B$80,0)</f>
        <v>1</v>
      </c>
    </row>
    <row r="51" spans="1:10" ht="13.5" thickBot="1" x14ac:dyDescent="0.25">
      <c r="C51" s="23"/>
      <c r="D51" s="23"/>
      <c r="E51" s="274">
        <f>E48+E49+E50</f>
        <v>5</v>
      </c>
      <c r="F51" s="274">
        <f t="shared" ref="F51" si="2">F48+F49+F50</f>
        <v>0</v>
      </c>
      <c r="G51" s="274">
        <f>G48+G49+G50</f>
        <v>3</v>
      </c>
      <c r="H51" s="274">
        <f t="shared" ref="H51" si="3">H48+H49+H50</f>
        <v>0</v>
      </c>
      <c r="I51" s="276">
        <f>I48+I49+I50</f>
        <v>1</v>
      </c>
    </row>
    <row r="52" spans="1:10" ht="13.5" thickBot="1" x14ac:dyDescent="0.25">
      <c r="B52" s="1" t="s">
        <v>16</v>
      </c>
      <c r="C52" s="23"/>
      <c r="D52" s="23"/>
      <c r="E52" s="41"/>
      <c r="F52" s="41"/>
      <c r="G52" s="41"/>
      <c r="H52" s="41"/>
      <c r="I52" s="41"/>
    </row>
    <row r="53" spans="1:10" x14ac:dyDescent="0.2">
      <c r="B53" s="16" t="s">
        <v>74</v>
      </c>
      <c r="C53" s="245" t="str">
        <f>INDEX('C - raw data'!$B$5:$B$34,MATCH(LARGE('C - raw data'!$P$5:$P$34,1),'C - raw data'!$P$5:$P$34,0),1)</f>
        <v>Mark Mason</v>
      </c>
      <c r="D53" s="257" t="s">
        <v>3</v>
      </c>
      <c r="E53" s="292">
        <f>IF($D$53=E$37,'fancy pants code'!$B$78,0)</f>
        <v>5</v>
      </c>
      <c r="F53" s="292">
        <f>IF($D$53=F$37,'fancy pants code'!$B$78,0)</f>
        <v>0</v>
      </c>
      <c r="G53" s="292">
        <f>IF($D$53=G$37,'fancy pants code'!$B$78,0)</f>
        <v>0</v>
      </c>
      <c r="H53" s="292">
        <f>IF($D$53=H$37,'fancy pants code'!$B$78,0)</f>
        <v>0</v>
      </c>
      <c r="I53" s="292">
        <f>IF($D$53=I$37,'fancy pants code'!$B$78,0)</f>
        <v>0</v>
      </c>
    </row>
    <row r="54" spans="1:10" x14ac:dyDescent="0.2">
      <c r="B54" s="17" t="s">
        <v>75</v>
      </c>
      <c r="C54" s="246" t="str">
        <f>INDEX('C - raw data'!$B$5:$B$34,MATCH(LARGE('C - raw data'!$P$5:$P$34,2),'C - raw data'!$P$5:$P$34,0),1)</f>
        <v>David Redman</v>
      </c>
      <c r="D54" s="258" t="s">
        <v>223</v>
      </c>
      <c r="E54" s="291">
        <f>IF($D$54=E$37,'fancy pants code'!$B$79,0)</f>
        <v>0</v>
      </c>
      <c r="F54" s="291">
        <f>IF($D$54=F$37,'fancy pants code'!$B$79,0)</f>
        <v>0</v>
      </c>
      <c r="G54" s="291">
        <f>IF($D$54=G$37,'fancy pants code'!$B$79,0)</f>
        <v>3</v>
      </c>
      <c r="H54" s="291">
        <f>IF($D$54=H$37,'fancy pants code'!$B$79,0)</f>
        <v>0</v>
      </c>
      <c r="I54" s="291">
        <f>IF($D$54=I$37,'fancy pants code'!$B$79,0)</f>
        <v>0</v>
      </c>
    </row>
    <row r="55" spans="1:10" ht="13.5" thickBot="1" x14ac:dyDescent="0.25">
      <c r="B55" s="18" t="s">
        <v>76</v>
      </c>
      <c r="C55" s="247" t="str">
        <f>INDEX('C - raw data'!$B$5:$B$34,MATCH(LARGE('C - raw data'!$P$5:$P$34,3),'C - raw data'!$P$5:$P$34,0),1)</f>
        <v>Grace McLean</v>
      </c>
      <c r="D55" s="259" t="s">
        <v>7</v>
      </c>
      <c r="E55" s="293">
        <f>IF($D$55=E$37,'fancy pants code'!$B$80,0)</f>
        <v>0</v>
      </c>
      <c r="F55" s="293">
        <f>IF($D$55=F$37,'fancy pants code'!$B$80,0)</f>
        <v>0</v>
      </c>
      <c r="G55" s="293">
        <f>IF($D$55=G$37,'fancy pants code'!$B$80,0)</f>
        <v>0</v>
      </c>
      <c r="H55" s="293">
        <f>IF($D$55=H$37,'fancy pants code'!$B$80,0)</f>
        <v>0</v>
      </c>
      <c r="I55" s="293">
        <f>IF($D$55=I$37,'fancy pants code'!$B$80,0)</f>
        <v>1</v>
      </c>
    </row>
    <row r="56" spans="1:10" x14ac:dyDescent="0.2">
      <c r="C56" s="23"/>
      <c r="E56" s="279">
        <f>E53+E54+E55</f>
        <v>5</v>
      </c>
      <c r="F56" s="280">
        <f t="shared" ref="F56:I56" si="4">SUM(F53:F55)</f>
        <v>0</v>
      </c>
      <c r="G56" s="280">
        <f t="shared" si="4"/>
        <v>3</v>
      </c>
      <c r="H56" s="280">
        <f>SUM(H53:H55)</f>
        <v>0</v>
      </c>
      <c r="I56" s="281">
        <f t="shared" si="4"/>
        <v>1</v>
      </c>
    </row>
    <row r="57" spans="1:10" x14ac:dyDescent="0.2">
      <c r="C57" s="23"/>
      <c r="D57" s="24" t="s">
        <v>228</v>
      </c>
      <c r="E57" s="286">
        <f>E41+E51+E56+E46</f>
        <v>20</v>
      </c>
      <c r="F57" s="273">
        <f t="shared" ref="F57" si="5">F41+F51+F56+F46</f>
        <v>0</v>
      </c>
      <c r="G57" s="277">
        <f>G41+G51+G56+G46</f>
        <v>12</v>
      </c>
      <c r="H57" s="277">
        <f>H41+H51+H56+H46</f>
        <v>0</v>
      </c>
      <c r="I57" s="289">
        <f>I41+I51+I56+I46</f>
        <v>4</v>
      </c>
    </row>
    <row r="58" spans="1:10" ht="13.5" thickBot="1" x14ac:dyDescent="0.25">
      <c r="C58" s="23"/>
      <c r="D58" s="24" t="s">
        <v>226</v>
      </c>
      <c r="E58" s="287">
        <f>E41+E51+E56</f>
        <v>15</v>
      </c>
      <c r="F58" s="282">
        <f t="shared" ref="F58" si="6">F41+F51+F56</f>
        <v>0</v>
      </c>
      <c r="G58" s="288">
        <f>G41+G51+G56</f>
        <v>9</v>
      </c>
      <c r="H58" s="288">
        <f>H41+H51+H56</f>
        <v>0</v>
      </c>
      <c r="I58" s="290">
        <f>I41+I51+I56</f>
        <v>3</v>
      </c>
    </row>
    <row r="59" spans="1:10" s="23" customFormat="1" x14ac:dyDescent="0.2">
      <c r="E59" s="140"/>
    </row>
    <row r="60" spans="1:10" s="23" customFormat="1" x14ac:dyDescent="0.2">
      <c r="B60" s="23" t="s">
        <v>344</v>
      </c>
    </row>
    <row r="61" spans="1:10" s="23" customFormat="1" ht="39" thickBot="1" x14ac:dyDescent="0.25">
      <c r="B61" s="162" t="s">
        <v>349</v>
      </c>
      <c r="C61" s="161"/>
      <c r="D61" s="161"/>
      <c r="E61" s="161"/>
      <c r="F61" s="161"/>
      <c r="G61" s="161"/>
      <c r="J61" s="414" t="s">
        <v>342</v>
      </c>
    </row>
    <row r="62" spans="1:10" s="414" customFormat="1" ht="25.5" x14ac:dyDescent="0.2">
      <c r="A62" s="414" t="s">
        <v>17</v>
      </c>
      <c r="B62" s="415" t="s">
        <v>4</v>
      </c>
      <c r="C62" s="416" t="s">
        <v>0</v>
      </c>
      <c r="D62" s="416" t="s">
        <v>327</v>
      </c>
      <c r="E62" s="417" t="s">
        <v>328</v>
      </c>
      <c r="F62" s="418" t="s">
        <v>329</v>
      </c>
      <c r="G62" s="419" t="s">
        <v>330</v>
      </c>
      <c r="H62" s="425" t="s">
        <v>348</v>
      </c>
      <c r="I62" s="422" t="s">
        <v>331</v>
      </c>
      <c r="J62" s="33"/>
    </row>
    <row r="63" spans="1:10" s="23" customFormat="1" x14ac:dyDescent="0.2">
      <c r="A63" s="23">
        <v>1</v>
      </c>
      <c r="B63" s="357">
        <f>'A - raw data'!A5</f>
        <v>1</v>
      </c>
      <c r="C63" s="410" t="str">
        <f>'C - raw data'!B5</f>
        <v>David Redman</v>
      </c>
      <c r="D63" s="452" t="s">
        <v>345</v>
      </c>
      <c r="E63" s="277">
        <f>'C - raw data'!E113</f>
        <v>12</v>
      </c>
      <c r="F63" s="277">
        <f>'C - raw data'!H42</f>
        <v>0</v>
      </c>
      <c r="G63" s="277">
        <f>'C - raw data'!H78</f>
        <v>2</v>
      </c>
      <c r="H63" s="435">
        <f>E63+F63+G63</f>
        <v>14</v>
      </c>
      <c r="I63" s="450">
        <f t="shared" ref="I63:I92" si="7">H63</f>
        <v>14</v>
      </c>
      <c r="J63" s="435">
        <f>'C - raw data'!G5</f>
        <v>14</v>
      </c>
    </row>
    <row r="64" spans="1:10" s="23" customFormat="1" x14ac:dyDescent="0.2">
      <c r="A64" s="23">
        <v>2</v>
      </c>
      <c r="B64" s="357">
        <f>'A - raw data'!A6</f>
        <v>2</v>
      </c>
      <c r="C64" s="410" t="str">
        <f>'C - raw data'!B6</f>
        <v>Grace McLean</v>
      </c>
      <c r="D64" s="452" t="s">
        <v>345</v>
      </c>
      <c r="E64" s="277">
        <f>'C - raw data'!E114</f>
        <v>9</v>
      </c>
      <c r="F64" s="277">
        <f>'C - raw data'!H43</f>
        <v>0</v>
      </c>
      <c r="G64" s="277">
        <f>'C - raw data'!H79</f>
        <v>1</v>
      </c>
      <c r="H64" s="435">
        <f t="shared" ref="H64:H92" si="8">E64+F64+G64</f>
        <v>10</v>
      </c>
      <c r="I64" s="450">
        <f t="shared" si="7"/>
        <v>10</v>
      </c>
      <c r="J64" s="435">
        <f>'C - raw data'!G6</f>
        <v>10</v>
      </c>
    </row>
    <row r="65" spans="1:10" s="23" customFormat="1" x14ac:dyDescent="0.2">
      <c r="A65" s="23">
        <v>3</v>
      </c>
      <c r="B65" s="357">
        <f>'A - raw data'!A7</f>
        <v>3</v>
      </c>
      <c r="C65" s="410" t="str">
        <f>'C - raw data'!B7</f>
        <v>Adele Whelan</v>
      </c>
      <c r="D65" s="452" t="s">
        <v>345</v>
      </c>
      <c r="E65" s="277">
        <f>'C - raw data'!E115</f>
        <v>3</v>
      </c>
      <c r="F65" s="277">
        <f>'C - raw data'!H44</f>
        <v>0</v>
      </c>
      <c r="G65" s="277">
        <f>'C - raw data'!H80</f>
        <v>0</v>
      </c>
      <c r="H65" s="435">
        <f t="shared" si="8"/>
        <v>3</v>
      </c>
      <c r="I65" s="450">
        <f t="shared" si="7"/>
        <v>3</v>
      </c>
      <c r="J65" s="435">
        <f>'C - raw data'!G7</f>
        <v>3</v>
      </c>
    </row>
    <row r="66" spans="1:10" s="23" customFormat="1" x14ac:dyDescent="0.2">
      <c r="A66" s="23">
        <v>4</v>
      </c>
      <c r="B66" s="357">
        <f>'A - raw data'!A8</f>
        <v>4</v>
      </c>
      <c r="C66" s="410" t="str">
        <f>'C - raw data'!B8</f>
        <v>Robyn Baker</v>
      </c>
      <c r="D66" s="452" t="s">
        <v>345</v>
      </c>
      <c r="E66" s="277">
        <f>'C - raw data'!E116</f>
        <v>6</v>
      </c>
      <c r="F66" s="277">
        <f>'C - raw data'!H45</f>
        <v>0</v>
      </c>
      <c r="G66" s="277">
        <f>'C - raw data'!H81</f>
        <v>0</v>
      </c>
      <c r="H66" s="435">
        <f t="shared" si="8"/>
        <v>6</v>
      </c>
      <c r="I66" s="450">
        <f t="shared" si="7"/>
        <v>6</v>
      </c>
      <c r="J66" s="435">
        <f>'C - raw data'!G8</f>
        <v>6</v>
      </c>
    </row>
    <row r="67" spans="1:10" s="23" customFormat="1" x14ac:dyDescent="0.2">
      <c r="A67" s="23">
        <v>5</v>
      </c>
      <c r="B67" s="357">
        <f>'A - raw data'!A9</f>
        <v>5</v>
      </c>
      <c r="C67" s="410" t="str">
        <f>'C - raw data'!B9</f>
        <v>Mark Mason</v>
      </c>
      <c r="D67" s="452" t="s">
        <v>345</v>
      </c>
      <c r="E67" s="277">
        <f>'C - raw data'!E117</f>
        <v>15</v>
      </c>
      <c r="F67" s="277">
        <f>'C - raw data'!H46</f>
        <v>0</v>
      </c>
      <c r="G67" s="277">
        <f>'C - raw data'!H82</f>
        <v>3</v>
      </c>
      <c r="H67" s="435">
        <f t="shared" si="8"/>
        <v>18</v>
      </c>
      <c r="I67" s="450">
        <f t="shared" si="7"/>
        <v>18</v>
      </c>
      <c r="J67" s="435">
        <f>'C - raw data'!G9</f>
        <v>18</v>
      </c>
    </row>
    <row r="68" spans="1:10" s="23" customFormat="1" x14ac:dyDescent="0.2">
      <c r="A68" s="23">
        <v>6</v>
      </c>
      <c r="B68" s="357">
        <f>'A - raw data'!A10</f>
        <v>6</v>
      </c>
      <c r="C68" s="410" t="str">
        <f>'C - raw data'!B10</f>
        <v>Janine Vavasseur</v>
      </c>
      <c r="D68" s="452" t="s">
        <v>345</v>
      </c>
      <c r="E68" s="277">
        <f>'C - raw data'!E118</f>
        <v>0</v>
      </c>
      <c r="F68" s="277">
        <f>'C - raw data'!H47</f>
        <v>0</v>
      </c>
      <c r="G68" s="277">
        <f>'C - raw data'!H83</f>
        <v>0</v>
      </c>
      <c r="H68" s="435">
        <f t="shared" si="8"/>
        <v>0</v>
      </c>
      <c r="I68" s="450">
        <f t="shared" si="7"/>
        <v>0</v>
      </c>
      <c r="J68" s="435">
        <f>'C - raw data'!G10</f>
        <v>0</v>
      </c>
    </row>
    <row r="69" spans="1:10" s="23" customFormat="1" x14ac:dyDescent="0.2">
      <c r="A69" s="23">
        <v>7</v>
      </c>
      <c r="B69" s="357">
        <f>'A - raw data'!A11</f>
        <v>7</v>
      </c>
      <c r="C69" s="410" t="str">
        <f>'C - raw data'!B11</f>
        <v>c rider 7</v>
      </c>
      <c r="D69" s="452" t="s">
        <v>345</v>
      </c>
      <c r="E69" s="277">
        <f>'C - raw data'!E119</f>
        <v>0</v>
      </c>
      <c r="F69" s="277">
        <f>'C - raw data'!H48</f>
        <v>0</v>
      </c>
      <c r="G69" s="277">
        <f>'C - raw data'!H84</f>
        <v>0</v>
      </c>
      <c r="H69" s="435">
        <f t="shared" si="8"/>
        <v>0</v>
      </c>
      <c r="I69" s="450">
        <f t="shared" si="7"/>
        <v>0</v>
      </c>
      <c r="J69" s="435">
        <f>'C - raw data'!G11</f>
        <v>0</v>
      </c>
    </row>
    <row r="70" spans="1:10" s="23" customFormat="1" x14ac:dyDescent="0.2">
      <c r="A70" s="23">
        <v>8</v>
      </c>
      <c r="B70" s="357">
        <f>'A - raw data'!A12</f>
        <v>8</v>
      </c>
      <c r="C70" s="410" t="str">
        <f>'C - raw data'!B12</f>
        <v>c rider 8</v>
      </c>
      <c r="D70" s="452" t="s">
        <v>345</v>
      </c>
      <c r="E70" s="277">
        <f>'C - raw data'!E120</f>
        <v>0</v>
      </c>
      <c r="F70" s="277">
        <f>'C - raw data'!H49</f>
        <v>0</v>
      </c>
      <c r="G70" s="277">
        <f>'C - raw data'!H85</f>
        <v>0</v>
      </c>
      <c r="H70" s="435">
        <f t="shared" si="8"/>
        <v>0</v>
      </c>
      <c r="I70" s="450">
        <f t="shared" si="7"/>
        <v>0</v>
      </c>
      <c r="J70" s="435">
        <f>'C - raw data'!G12</f>
        <v>0</v>
      </c>
    </row>
    <row r="71" spans="1:10" s="23" customFormat="1" x14ac:dyDescent="0.2">
      <c r="A71" s="23">
        <v>9</v>
      </c>
      <c r="B71" s="357">
        <f>'A - raw data'!A13</f>
        <v>9</v>
      </c>
      <c r="C71" s="410" t="str">
        <f>'C - raw data'!B13</f>
        <v>c rider 9</v>
      </c>
      <c r="D71" s="452" t="s">
        <v>345</v>
      </c>
      <c r="E71" s="277">
        <f>'C - raw data'!E121</f>
        <v>0</v>
      </c>
      <c r="F71" s="277">
        <f>'C - raw data'!H50</f>
        <v>0</v>
      </c>
      <c r="G71" s="277">
        <f>'C - raw data'!H86</f>
        <v>0</v>
      </c>
      <c r="H71" s="435">
        <f t="shared" si="8"/>
        <v>0</v>
      </c>
      <c r="I71" s="450">
        <f t="shared" si="7"/>
        <v>0</v>
      </c>
      <c r="J71" s="435">
        <f>'C - raw data'!G13</f>
        <v>0</v>
      </c>
    </row>
    <row r="72" spans="1:10" s="23" customFormat="1" x14ac:dyDescent="0.2">
      <c r="A72" s="23">
        <v>10</v>
      </c>
      <c r="B72" s="357">
        <f>'A - raw data'!A14</f>
        <v>10</v>
      </c>
      <c r="C72" s="410" t="str">
        <f>'C - raw data'!B14</f>
        <v>c rider 10</v>
      </c>
      <c r="D72" s="452" t="s">
        <v>345</v>
      </c>
      <c r="E72" s="277">
        <f>'C - raw data'!E122</f>
        <v>0</v>
      </c>
      <c r="F72" s="277">
        <f>'C - raw data'!H51</f>
        <v>0</v>
      </c>
      <c r="G72" s="277">
        <f>'C - raw data'!H87</f>
        <v>0</v>
      </c>
      <c r="H72" s="435">
        <f t="shared" si="8"/>
        <v>0</v>
      </c>
      <c r="I72" s="450">
        <f t="shared" si="7"/>
        <v>0</v>
      </c>
      <c r="J72" s="435">
        <f>'C - raw data'!G14</f>
        <v>0</v>
      </c>
    </row>
    <row r="73" spans="1:10" s="23" customFormat="1" x14ac:dyDescent="0.2">
      <c r="A73" s="23">
        <v>11</v>
      </c>
      <c r="B73" s="357">
        <f>'A - raw data'!A15</f>
        <v>11</v>
      </c>
      <c r="C73" s="410" t="str">
        <f>'C - raw data'!B15</f>
        <v>c rider 11</v>
      </c>
      <c r="D73" s="452" t="s">
        <v>345</v>
      </c>
      <c r="E73" s="277">
        <f>'C - raw data'!E123</f>
        <v>0</v>
      </c>
      <c r="F73" s="277">
        <f>'C - raw data'!H52</f>
        <v>0</v>
      </c>
      <c r="G73" s="277">
        <f>'C - raw data'!H88</f>
        <v>0</v>
      </c>
      <c r="H73" s="435">
        <f t="shared" si="8"/>
        <v>0</v>
      </c>
      <c r="I73" s="450">
        <f t="shared" si="7"/>
        <v>0</v>
      </c>
      <c r="J73" s="435">
        <f>'C - raw data'!G15</f>
        <v>0</v>
      </c>
    </row>
    <row r="74" spans="1:10" s="23" customFormat="1" x14ac:dyDescent="0.2">
      <c r="A74" s="23">
        <v>12</v>
      </c>
      <c r="B74" s="357">
        <f>'A - raw data'!A16</f>
        <v>12</v>
      </c>
      <c r="C74" s="410" t="str">
        <f>'C - raw data'!B16</f>
        <v>c rider 12</v>
      </c>
      <c r="D74" s="452" t="s">
        <v>345</v>
      </c>
      <c r="E74" s="277">
        <f>'C - raw data'!E124</f>
        <v>0</v>
      </c>
      <c r="F74" s="277">
        <f>'C - raw data'!H53</f>
        <v>0</v>
      </c>
      <c r="G74" s="277">
        <f>'C - raw data'!H89</f>
        <v>0</v>
      </c>
      <c r="H74" s="435">
        <f t="shared" si="8"/>
        <v>0</v>
      </c>
      <c r="I74" s="450">
        <f t="shared" si="7"/>
        <v>0</v>
      </c>
      <c r="J74" s="435">
        <f>'C - raw data'!G16</f>
        <v>0</v>
      </c>
    </row>
    <row r="75" spans="1:10" s="23" customFormat="1" x14ac:dyDescent="0.2">
      <c r="A75" s="23">
        <v>13</v>
      </c>
      <c r="B75" s="357">
        <f>'A - raw data'!A17</f>
        <v>13</v>
      </c>
      <c r="C75" s="410" t="str">
        <f>'C - raw data'!B17</f>
        <v>c rider 13</v>
      </c>
      <c r="D75" s="452" t="s">
        <v>345</v>
      </c>
      <c r="E75" s="277">
        <f>'C - raw data'!E125</f>
        <v>0</v>
      </c>
      <c r="F75" s="277">
        <f>'C - raw data'!H54</f>
        <v>0</v>
      </c>
      <c r="G75" s="277">
        <f>'C - raw data'!H90</f>
        <v>0</v>
      </c>
      <c r="H75" s="435">
        <f t="shared" si="8"/>
        <v>0</v>
      </c>
      <c r="I75" s="450">
        <f t="shared" si="7"/>
        <v>0</v>
      </c>
      <c r="J75" s="435">
        <f>'C - raw data'!G17</f>
        <v>0</v>
      </c>
    </row>
    <row r="76" spans="1:10" s="23" customFormat="1" x14ac:dyDescent="0.2">
      <c r="A76" s="23">
        <v>14</v>
      </c>
      <c r="B76" s="357">
        <f>'A - raw data'!A18</f>
        <v>14</v>
      </c>
      <c r="C76" s="410" t="str">
        <f>'C - raw data'!B18</f>
        <v>c rider 14</v>
      </c>
      <c r="D76" s="452" t="s">
        <v>345</v>
      </c>
      <c r="E76" s="277">
        <f>'C - raw data'!E126</f>
        <v>0</v>
      </c>
      <c r="F76" s="277">
        <f>'C - raw data'!H55</f>
        <v>0</v>
      </c>
      <c r="G76" s="277">
        <f>'C - raw data'!H91</f>
        <v>0</v>
      </c>
      <c r="H76" s="435">
        <f t="shared" si="8"/>
        <v>0</v>
      </c>
      <c r="I76" s="450">
        <f t="shared" si="7"/>
        <v>0</v>
      </c>
      <c r="J76" s="435">
        <f>'C - raw data'!G18</f>
        <v>0</v>
      </c>
    </row>
    <row r="77" spans="1:10" s="23" customFormat="1" x14ac:dyDescent="0.2">
      <c r="A77" s="23">
        <v>15</v>
      </c>
      <c r="B77" s="357">
        <f>'A - raw data'!A19</f>
        <v>15</v>
      </c>
      <c r="C77" s="410" t="str">
        <f>'C - raw data'!B19</f>
        <v>c rider 15</v>
      </c>
      <c r="D77" s="452" t="s">
        <v>345</v>
      </c>
      <c r="E77" s="277">
        <f>'C - raw data'!E127</f>
        <v>0</v>
      </c>
      <c r="F77" s="277">
        <f>'C - raw data'!H56</f>
        <v>0</v>
      </c>
      <c r="G77" s="277">
        <f>'C - raw data'!H92</f>
        <v>0</v>
      </c>
      <c r="H77" s="435">
        <f t="shared" si="8"/>
        <v>0</v>
      </c>
      <c r="I77" s="450">
        <f t="shared" si="7"/>
        <v>0</v>
      </c>
      <c r="J77" s="435">
        <f>'C - raw data'!G19</f>
        <v>0</v>
      </c>
    </row>
    <row r="78" spans="1:10" s="23" customFormat="1" x14ac:dyDescent="0.2">
      <c r="A78" s="23">
        <v>16</v>
      </c>
      <c r="B78" s="357">
        <f>'A - raw data'!A20</f>
        <v>16</v>
      </c>
      <c r="C78" s="410" t="str">
        <f>'C - raw data'!B20</f>
        <v>c rider 16</v>
      </c>
      <c r="D78" s="452" t="s">
        <v>345</v>
      </c>
      <c r="E78" s="277">
        <f>'C - raw data'!E128</f>
        <v>0</v>
      </c>
      <c r="F78" s="277">
        <f>'C - raw data'!H57</f>
        <v>0</v>
      </c>
      <c r="G78" s="277">
        <f>'C - raw data'!H93</f>
        <v>0</v>
      </c>
      <c r="H78" s="435">
        <f t="shared" si="8"/>
        <v>0</v>
      </c>
      <c r="I78" s="450">
        <f t="shared" si="7"/>
        <v>0</v>
      </c>
      <c r="J78" s="435">
        <f>'C - raw data'!G20</f>
        <v>0</v>
      </c>
    </row>
    <row r="79" spans="1:10" s="23" customFormat="1" x14ac:dyDescent="0.2">
      <c r="A79" s="23">
        <v>17</v>
      </c>
      <c r="B79" s="357">
        <f>'A - raw data'!A21</f>
        <v>17</v>
      </c>
      <c r="C79" s="410" t="str">
        <f>'C - raw data'!B21</f>
        <v>c rider 17</v>
      </c>
      <c r="D79" s="452" t="s">
        <v>345</v>
      </c>
      <c r="E79" s="277">
        <f>'C - raw data'!E129</f>
        <v>0</v>
      </c>
      <c r="F79" s="277">
        <f>'C - raw data'!H58</f>
        <v>0</v>
      </c>
      <c r="G79" s="277">
        <f>'C - raw data'!H94</f>
        <v>0</v>
      </c>
      <c r="H79" s="435">
        <f t="shared" si="8"/>
        <v>0</v>
      </c>
      <c r="I79" s="450">
        <f t="shared" si="7"/>
        <v>0</v>
      </c>
      <c r="J79" s="435">
        <f>'C - raw data'!G21</f>
        <v>0</v>
      </c>
    </row>
    <row r="80" spans="1:10" s="23" customFormat="1" x14ac:dyDescent="0.2">
      <c r="A80" s="23">
        <v>18</v>
      </c>
      <c r="B80" s="357">
        <f>'A - raw data'!A22</f>
        <v>18</v>
      </c>
      <c r="C80" s="410" t="str">
        <f>'C - raw data'!B22</f>
        <v>c rider 18</v>
      </c>
      <c r="D80" s="452" t="s">
        <v>345</v>
      </c>
      <c r="E80" s="277">
        <f>'C - raw data'!E130</f>
        <v>0</v>
      </c>
      <c r="F80" s="277">
        <f>'C - raw data'!H59</f>
        <v>0</v>
      </c>
      <c r="G80" s="277">
        <f>'C - raw data'!H95</f>
        <v>0</v>
      </c>
      <c r="H80" s="435">
        <f t="shared" si="8"/>
        <v>0</v>
      </c>
      <c r="I80" s="450">
        <f t="shared" si="7"/>
        <v>0</v>
      </c>
      <c r="J80" s="435">
        <f>'C - raw data'!G22</f>
        <v>0</v>
      </c>
    </row>
    <row r="81" spans="1:11" s="23" customFormat="1" x14ac:dyDescent="0.2">
      <c r="A81" s="23">
        <v>19</v>
      </c>
      <c r="B81" s="357">
        <f>'A - raw data'!A23</f>
        <v>19</v>
      </c>
      <c r="C81" s="410" t="str">
        <f>'C - raw data'!B23</f>
        <v>c rider 19</v>
      </c>
      <c r="D81" s="452" t="s">
        <v>345</v>
      </c>
      <c r="E81" s="277">
        <f>'C - raw data'!E131</f>
        <v>0</v>
      </c>
      <c r="F81" s="277">
        <f>'C - raw data'!H60</f>
        <v>0</v>
      </c>
      <c r="G81" s="277">
        <f>'C - raw data'!H96</f>
        <v>0</v>
      </c>
      <c r="H81" s="435">
        <f t="shared" si="8"/>
        <v>0</v>
      </c>
      <c r="I81" s="450">
        <f t="shared" si="7"/>
        <v>0</v>
      </c>
      <c r="J81" s="435">
        <f>'C - raw data'!G23</f>
        <v>0</v>
      </c>
    </row>
    <row r="82" spans="1:11" s="23" customFormat="1" x14ac:dyDescent="0.2">
      <c r="A82" s="23">
        <v>20</v>
      </c>
      <c r="B82" s="357">
        <f>'A - raw data'!A24</f>
        <v>20</v>
      </c>
      <c r="C82" s="410" t="str">
        <f>'C - raw data'!B24</f>
        <v>c rider 20</v>
      </c>
      <c r="D82" s="452" t="s">
        <v>345</v>
      </c>
      <c r="E82" s="277">
        <f>'C - raw data'!E132</f>
        <v>0</v>
      </c>
      <c r="F82" s="277">
        <f>'C - raw data'!H61</f>
        <v>0</v>
      </c>
      <c r="G82" s="277">
        <f>'C - raw data'!H97</f>
        <v>0</v>
      </c>
      <c r="H82" s="435">
        <f t="shared" si="8"/>
        <v>0</v>
      </c>
      <c r="I82" s="450">
        <f t="shared" si="7"/>
        <v>0</v>
      </c>
      <c r="J82" s="435">
        <f>'C - raw data'!G24</f>
        <v>0</v>
      </c>
    </row>
    <row r="83" spans="1:11" s="23" customFormat="1" x14ac:dyDescent="0.2">
      <c r="A83" s="23">
        <v>21</v>
      </c>
      <c r="B83" s="357">
        <f>'A - raw data'!A25</f>
        <v>21</v>
      </c>
      <c r="C83" s="410" t="str">
        <f>'C - raw data'!B25</f>
        <v>c rider 21</v>
      </c>
      <c r="D83" s="452" t="s">
        <v>345</v>
      </c>
      <c r="E83" s="277">
        <f>'C - raw data'!E133</f>
        <v>0</v>
      </c>
      <c r="F83" s="277">
        <f>'C - raw data'!H62</f>
        <v>0</v>
      </c>
      <c r="G83" s="277">
        <f>'C - raw data'!H98</f>
        <v>0</v>
      </c>
      <c r="H83" s="435">
        <f t="shared" si="8"/>
        <v>0</v>
      </c>
      <c r="I83" s="450">
        <f t="shared" si="7"/>
        <v>0</v>
      </c>
      <c r="J83" s="435">
        <f>'C - raw data'!G25</f>
        <v>0</v>
      </c>
    </row>
    <row r="84" spans="1:11" s="23" customFormat="1" x14ac:dyDescent="0.2">
      <c r="A84" s="23">
        <v>22</v>
      </c>
      <c r="B84" s="357">
        <f>'A - raw data'!A26</f>
        <v>22</v>
      </c>
      <c r="C84" s="410" t="str">
        <f>'C - raw data'!B26</f>
        <v>c rider 22</v>
      </c>
      <c r="D84" s="452" t="s">
        <v>345</v>
      </c>
      <c r="E84" s="277">
        <f>'C - raw data'!E134</f>
        <v>0</v>
      </c>
      <c r="F84" s="277">
        <f>'C - raw data'!H63</f>
        <v>0</v>
      </c>
      <c r="G84" s="277">
        <f>'C - raw data'!H99</f>
        <v>0</v>
      </c>
      <c r="H84" s="435">
        <f t="shared" si="8"/>
        <v>0</v>
      </c>
      <c r="I84" s="450">
        <f t="shared" si="7"/>
        <v>0</v>
      </c>
      <c r="J84" s="435">
        <f>'C - raw data'!G26</f>
        <v>0</v>
      </c>
    </row>
    <row r="85" spans="1:11" s="23" customFormat="1" x14ac:dyDescent="0.2">
      <c r="A85" s="23">
        <v>23</v>
      </c>
      <c r="B85" s="357">
        <f>'A - raw data'!A27</f>
        <v>23</v>
      </c>
      <c r="C85" s="410" t="str">
        <f>'C - raw data'!B27</f>
        <v>c rider 23</v>
      </c>
      <c r="D85" s="452" t="s">
        <v>345</v>
      </c>
      <c r="E85" s="277">
        <f>'C - raw data'!E135</f>
        <v>0</v>
      </c>
      <c r="F85" s="277">
        <f>'C - raw data'!H64</f>
        <v>0</v>
      </c>
      <c r="G85" s="277">
        <f>'C - raw data'!H100</f>
        <v>0</v>
      </c>
      <c r="H85" s="435">
        <f t="shared" si="8"/>
        <v>0</v>
      </c>
      <c r="I85" s="450">
        <f t="shared" si="7"/>
        <v>0</v>
      </c>
      <c r="J85" s="435">
        <f>'C - raw data'!G27</f>
        <v>0</v>
      </c>
    </row>
    <row r="86" spans="1:11" s="23" customFormat="1" x14ac:dyDescent="0.2">
      <c r="A86" s="23">
        <v>24</v>
      </c>
      <c r="B86" s="357">
        <f>'A - raw data'!A28</f>
        <v>24</v>
      </c>
      <c r="C86" s="410" t="str">
        <f>'C - raw data'!B28</f>
        <v>c rider 24</v>
      </c>
      <c r="D86" s="452" t="s">
        <v>345</v>
      </c>
      <c r="E86" s="277">
        <f>'C - raw data'!E136</f>
        <v>0</v>
      </c>
      <c r="F86" s="277">
        <f>'C - raw data'!H65</f>
        <v>0</v>
      </c>
      <c r="G86" s="277">
        <f>'C - raw data'!H101</f>
        <v>0</v>
      </c>
      <c r="H86" s="435">
        <f t="shared" si="8"/>
        <v>0</v>
      </c>
      <c r="I86" s="450">
        <f t="shared" si="7"/>
        <v>0</v>
      </c>
      <c r="J86" s="435">
        <f>'C - raw data'!G28</f>
        <v>0</v>
      </c>
    </row>
    <row r="87" spans="1:11" s="23" customFormat="1" x14ac:dyDescent="0.2">
      <c r="A87" s="23">
        <v>25</v>
      </c>
      <c r="B87" s="357">
        <f>'A - raw data'!A29</f>
        <v>25</v>
      </c>
      <c r="C87" s="410" t="str">
        <f>'C - raw data'!B29</f>
        <v>c rider 25</v>
      </c>
      <c r="D87" s="452" t="s">
        <v>345</v>
      </c>
      <c r="E87" s="277">
        <f>'C - raw data'!E137</f>
        <v>0</v>
      </c>
      <c r="F87" s="277">
        <f>'C - raw data'!H66</f>
        <v>0</v>
      </c>
      <c r="G87" s="277">
        <f>'C - raw data'!H102</f>
        <v>0</v>
      </c>
      <c r="H87" s="435">
        <f t="shared" si="8"/>
        <v>0</v>
      </c>
      <c r="I87" s="450">
        <f t="shared" si="7"/>
        <v>0</v>
      </c>
      <c r="J87" s="435">
        <f>'C - raw data'!G29</f>
        <v>0</v>
      </c>
    </row>
    <row r="88" spans="1:11" s="23" customFormat="1" x14ac:dyDescent="0.2">
      <c r="A88" s="23">
        <v>26</v>
      </c>
      <c r="B88" s="357">
        <f>'A - raw data'!A30</f>
        <v>26</v>
      </c>
      <c r="C88" s="410" t="str">
        <f>'C - raw data'!B30</f>
        <v>c rider 26</v>
      </c>
      <c r="D88" s="452" t="s">
        <v>345</v>
      </c>
      <c r="E88" s="277">
        <f>'C - raw data'!E138</f>
        <v>0</v>
      </c>
      <c r="F88" s="277">
        <f>'C - raw data'!H67</f>
        <v>0</v>
      </c>
      <c r="G88" s="277">
        <f>'C - raw data'!H103</f>
        <v>0</v>
      </c>
      <c r="H88" s="435">
        <f t="shared" si="8"/>
        <v>0</v>
      </c>
      <c r="I88" s="450">
        <f t="shared" si="7"/>
        <v>0</v>
      </c>
      <c r="J88" s="435">
        <f>'C - raw data'!G30</f>
        <v>0</v>
      </c>
    </row>
    <row r="89" spans="1:11" s="23" customFormat="1" x14ac:dyDescent="0.2">
      <c r="A89" s="23">
        <v>27</v>
      </c>
      <c r="B89" s="357">
        <f>'A - raw data'!A31</f>
        <v>27</v>
      </c>
      <c r="C89" s="410" t="str">
        <f>'C - raw data'!B31</f>
        <v>c rider 27</v>
      </c>
      <c r="D89" s="452" t="s">
        <v>345</v>
      </c>
      <c r="E89" s="277">
        <f>'C - raw data'!E139</f>
        <v>0</v>
      </c>
      <c r="F89" s="277">
        <f>'C - raw data'!H68</f>
        <v>0</v>
      </c>
      <c r="G89" s="277">
        <f>'C - raw data'!H104</f>
        <v>0</v>
      </c>
      <c r="H89" s="435">
        <f t="shared" si="8"/>
        <v>0</v>
      </c>
      <c r="I89" s="450">
        <f t="shared" si="7"/>
        <v>0</v>
      </c>
      <c r="J89" s="435">
        <f>'C - raw data'!G31</f>
        <v>0</v>
      </c>
    </row>
    <row r="90" spans="1:11" s="23" customFormat="1" x14ac:dyDescent="0.2">
      <c r="A90" s="23">
        <v>28</v>
      </c>
      <c r="B90" s="357">
        <f>'A - raw data'!A32</f>
        <v>28</v>
      </c>
      <c r="C90" s="410" t="str">
        <f>'C - raw data'!B32</f>
        <v>c rider 28</v>
      </c>
      <c r="D90" s="452" t="s">
        <v>345</v>
      </c>
      <c r="E90" s="277">
        <f>'C - raw data'!E140</f>
        <v>0</v>
      </c>
      <c r="F90" s="277">
        <f>'C - raw data'!H69</f>
        <v>0</v>
      </c>
      <c r="G90" s="277">
        <f>'C - raw data'!H105</f>
        <v>0</v>
      </c>
      <c r="H90" s="435">
        <f t="shared" si="8"/>
        <v>0</v>
      </c>
      <c r="I90" s="450">
        <f t="shared" si="7"/>
        <v>0</v>
      </c>
      <c r="J90" s="435">
        <f>'C - raw data'!G32</f>
        <v>0</v>
      </c>
    </row>
    <row r="91" spans="1:11" s="23" customFormat="1" x14ac:dyDescent="0.2">
      <c r="A91" s="23">
        <v>29</v>
      </c>
      <c r="B91" s="357">
        <f>'A - raw data'!A33</f>
        <v>29</v>
      </c>
      <c r="C91" s="410" t="str">
        <f>'C - raw data'!B33</f>
        <v>c rider 29</v>
      </c>
      <c r="D91" s="452" t="s">
        <v>345</v>
      </c>
      <c r="E91" s="277">
        <f>'C - raw data'!E141</f>
        <v>0</v>
      </c>
      <c r="F91" s="277">
        <f>'C - raw data'!H70</f>
        <v>0</v>
      </c>
      <c r="G91" s="277">
        <f>'C - raw data'!H106</f>
        <v>0</v>
      </c>
      <c r="H91" s="435">
        <f t="shared" si="8"/>
        <v>0</v>
      </c>
      <c r="I91" s="450">
        <f t="shared" si="7"/>
        <v>0</v>
      </c>
      <c r="J91" s="435">
        <f>'C - raw data'!G33</f>
        <v>0</v>
      </c>
    </row>
    <row r="92" spans="1:11" s="23" customFormat="1" ht="13.5" thickBot="1" x14ac:dyDescent="0.25">
      <c r="A92" s="23">
        <v>30</v>
      </c>
      <c r="B92" s="361">
        <f>'A - raw data'!A34</f>
        <v>30</v>
      </c>
      <c r="C92" s="412" t="str">
        <f>'C - raw data'!B34</f>
        <v>c rider 30</v>
      </c>
      <c r="D92" s="453" t="s">
        <v>345</v>
      </c>
      <c r="E92" s="288">
        <f>'C - raw data'!E142</f>
        <v>0</v>
      </c>
      <c r="F92" s="288">
        <f>'C - raw data'!H71</f>
        <v>0</v>
      </c>
      <c r="G92" s="288">
        <f>'C - raw data'!H107</f>
        <v>0</v>
      </c>
      <c r="H92" s="449">
        <f t="shared" si="8"/>
        <v>0</v>
      </c>
      <c r="I92" s="451">
        <f t="shared" si="7"/>
        <v>0</v>
      </c>
      <c r="J92" s="435">
        <f>'C - raw data'!G34</f>
        <v>0</v>
      </c>
    </row>
    <row r="93" spans="1:11" s="23" customFormat="1" ht="13.5" thickBot="1" x14ac:dyDescent="0.25"/>
    <row r="94" spans="1:11" s="23" customFormat="1" ht="25.5" x14ac:dyDescent="0.2">
      <c r="A94" s="414" t="s">
        <v>17</v>
      </c>
      <c r="B94" s="415" t="s">
        <v>4</v>
      </c>
      <c r="C94" s="416" t="s">
        <v>0</v>
      </c>
      <c r="D94" s="416" t="s">
        <v>332</v>
      </c>
      <c r="E94" s="417" t="s">
        <v>328</v>
      </c>
      <c r="F94" s="418" t="s">
        <v>333</v>
      </c>
      <c r="G94" s="419" t="s">
        <v>334</v>
      </c>
      <c r="H94" s="425" t="s">
        <v>348</v>
      </c>
      <c r="I94" s="422" t="s">
        <v>335</v>
      </c>
      <c r="J94" s="33"/>
      <c r="K94" s="414"/>
    </row>
    <row r="95" spans="1:11" s="23" customFormat="1" x14ac:dyDescent="0.2">
      <c r="A95" s="23">
        <v>1</v>
      </c>
      <c r="B95" s="357">
        <f>'A - raw data'!A5</f>
        <v>1</v>
      </c>
      <c r="C95" s="410" t="str">
        <f>'C - raw data'!B5</f>
        <v>David Redman</v>
      </c>
      <c r="D95" s="452" t="s">
        <v>345</v>
      </c>
      <c r="E95" s="277">
        <f>'C - raw data'!G113</f>
        <v>12</v>
      </c>
      <c r="F95" s="277">
        <f>'C - raw data'!N42</f>
        <v>2</v>
      </c>
      <c r="G95" s="277">
        <f>'C - raw data'!N78</f>
        <v>3</v>
      </c>
      <c r="H95" s="435">
        <f>E95+F95+G95</f>
        <v>17</v>
      </c>
      <c r="I95" s="450">
        <f>H63+H95</f>
        <v>31</v>
      </c>
      <c r="J95" s="435">
        <f>'C - raw data'!G5+'C - raw data'!O5</f>
        <v>31</v>
      </c>
    </row>
    <row r="96" spans="1:11" s="23" customFormat="1" x14ac:dyDescent="0.2">
      <c r="A96" s="23">
        <v>2</v>
      </c>
      <c r="B96" s="357">
        <f>'A - raw data'!A6</f>
        <v>2</v>
      </c>
      <c r="C96" s="410" t="str">
        <f>'C - raw data'!B6</f>
        <v>Grace McLean</v>
      </c>
      <c r="D96" s="452" t="s">
        <v>345</v>
      </c>
      <c r="E96" s="277">
        <f>'C - raw data'!G114</f>
        <v>9</v>
      </c>
      <c r="F96" s="277">
        <f>'C - raw data'!N43</f>
        <v>1</v>
      </c>
      <c r="G96" s="277">
        <f>'C - raw data'!N79</f>
        <v>3</v>
      </c>
      <c r="H96" s="435">
        <f t="shared" ref="H96:H124" si="9">E96+F96+G96</f>
        <v>13</v>
      </c>
      <c r="I96" s="450">
        <f t="shared" ref="I95:I124" si="10">I64+H96</f>
        <v>23</v>
      </c>
      <c r="J96" s="435">
        <f>'C - raw data'!G6+'C - raw data'!O6</f>
        <v>23</v>
      </c>
    </row>
    <row r="97" spans="1:10" s="23" customFormat="1" x14ac:dyDescent="0.2">
      <c r="A97" s="23">
        <v>3</v>
      </c>
      <c r="B97" s="357">
        <f>'A - raw data'!A7</f>
        <v>3</v>
      </c>
      <c r="C97" s="410" t="str">
        <f>'C - raw data'!B7</f>
        <v>Adele Whelan</v>
      </c>
      <c r="D97" s="452" t="s">
        <v>345</v>
      </c>
      <c r="E97" s="277">
        <f>'C - raw data'!G115</f>
        <v>0</v>
      </c>
      <c r="F97" s="277">
        <f>'C - raw data'!N44</f>
        <v>0</v>
      </c>
      <c r="G97" s="277">
        <f>'C - raw data'!N80</f>
        <v>0</v>
      </c>
      <c r="H97" s="435">
        <f t="shared" si="9"/>
        <v>0</v>
      </c>
      <c r="I97" s="450">
        <f t="shared" si="10"/>
        <v>3</v>
      </c>
      <c r="J97" s="435">
        <f>'C - raw data'!G7+'C - raw data'!O7</f>
        <v>3</v>
      </c>
    </row>
    <row r="98" spans="1:10" s="23" customFormat="1" x14ac:dyDescent="0.2">
      <c r="A98" s="23">
        <v>4</v>
      </c>
      <c r="B98" s="357">
        <f>'A - raw data'!A8</f>
        <v>4</v>
      </c>
      <c r="C98" s="410" t="str">
        <f>'C - raw data'!B8</f>
        <v>Robyn Baker</v>
      </c>
      <c r="D98" s="452" t="s">
        <v>345</v>
      </c>
      <c r="E98" s="277">
        <f>'C - raw data'!G116</f>
        <v>3</v>
      </c>
      <c r="F98" s="277">
        <f>'C - raw data'!N45</f>
        <v>0</v>
      </c>
      <c r="G98" s="277">
        <f>'C - raw data'!N81</f>
        <v>0</v>
      </c>
      <c r="H98" s="435">
        <f t="shared" si="9"/>
        <v>3</v>
      </c>
      <c r="I98" s="450">
        <f t="shared" si="10"/>
        <v>9</v>
      </c>
      <c r="J98" s="435">
        <f>'C - raw data'!G8+'C - raw data'!O8</f>
        <v>9</v>
      </c>
    </row>
    <row r="99" spans="1:10" s="23" customFormat="1" x14ac:dyDescent="0.2">
      <c r="A99" s="23">
        <v>5</v>
      </c>
      <c r="B99" s="357">
        <f>'A - raw data'!A9</f>
        <v>5</v>
      </c>
      <c r="C99" s="410" t="str">
        <f>'C - raw data'!B9</f>
        <v>Mark Mason</v>
      </c>
      <c r="D99" s="452" t="s">
        <v>345</v>
      </c>
      <c r="E99" s="277">
        <f>'C - raw data'!G117</f>
        <v>15</v>
      </c>
      <c r="F99" s="277">
        <f>'C - raw data'!N46</f>
        <v>3</v>
      </c>
      <c r="G99" s="277">
        <f>'C - raw data'!N82</f>
        <v>6</v>
      </c>
      <c r="H99" s="435">
        <f t="shared" si="9"/>
        <v>24</v>
      </c>
      <c r="I99" s="450">
        <f t="shared" si="10"/>
        <v>42</v>
      </c>
      <c r="J99" s="435">
        <f>'C - raw data'!G9+'C - raw data'!O9</f>
        <v>42</v>
      </c>
    </row>
    <row r="100" spans="1:10" s="23" customFormat="1" x14ac:dyDescent="0.2">
      <c r="A100" s="23">
        <v>6</v>
      </c>
      <c r="B100" s="357">
        <f>'A - raw data'!A10</f>
        <v>6</v>
      </c>
      <c r="C100" s="410" t="str">
        <f>'C - raw data'!B10</f>
        <v>Janine Vavasseur</v>
      </c>
      <c r="D100" s="452" t="s">
        <v>345</v>
      </c>
      <c r="E100" s="277">
        <f>'C - raw data'!G118</f>
        <v>6</v>
      </c>
      <c r="F100" s="277">
        <f>'C - raw data'!N47</f>
        <v>0</v>
      </c>
      <c r="G100" s="277">
        <f>'C - raw data'!N83</f>
        <v>0</v>
      </c>
      <c r="H100" s="435">
        <f t="shared" si="9"/>
        <v>6</v>
      </c>
      <c r="I100" s="450">
        <f t="shared" si="10"/>
        <v>6</v>
      </c>
      <c r="J100" s="435">
        <f>'C - raw data'!G10+'C - raw data'!O10</f>
        <v>6</v>
      </c>
    </row>
    <row r="101" spans="1:10" s="23" customFormat="1" x14ac:dyDescent="0.2">
      <c r="A101" s="23">
        <v>7</v>
      </c>
      <c r="B101" s="357">
        <f>'A - raw data'!A11</f>
        <v>7</v>
      </c>
      <c r="C101" s="410" t="str">
        <f>'C - raw data'!B11</f>
        <v>c rider 7</v>
      </c>
      <c r="D101" s="452" t="s">
        <v>345</v>
      </c>
      <c r="E101" s="277">
        <f>'C - raw data'!G119</f>
        <v>0</v>
      </c>
      <c r="F101" s="277">
        <f>'C - raw data'!N48</f>
        <v>0</v>
      </c>
      <c r="G101" s="277">
        <f>'C - raw data'!N84</f>
        <v>0</v>
      </c>
      <c r="H101" s="435">
        <f t="shared" si="9"/>
        <v>0</v>
      </c>
      <c r="I101" s="450">
        <f t="shared" si="10"/>
        <v>0</v>
      </c>
      <c r="J101" s="435">
        <f>'C - raw data'!G11+'C - raw data'!O11</f>
        <v>0</v>
      </c>
    </row>
    <row r="102" spans="1:10" s="23" customFormat="1" x14ac:dyDescent="0.2">
      <c r="A102" s="23">
        <v>8</v>
      </c>
      <c r="B102" s="357">
        <f>'A - raw data'!A12</f>
        <v>8</v>
      </c>
      <c r="C102" s="410" t="str">
        <f>'C - raw data'!B12</f>
        <v>c rider 8</v>
      </c>
      <c r="D102" s="452" t="s">
        <v>345</v>
      </c>
      <c r="E102" s="277">
        <f>'C - raw data'!G120</f>
        <v>0</v>
      </c>
      <c r="F102" s="277">
        <f>'C - raw data'!N49</f>
        <v>0</v>
      </c>
      <c r="G102" s="277">
        <f>'C - raw data'!N85</f>
        <v>0</v>
      </c>
      <c r="H102" s="435">
        <f t="shared" si="9"/>
        <v>0</v>
      </c>
      <c r="I102" s="450">
        <f t="shared" si="10"/>
        <v>0</v>
      </c>
      <c r="J102" s="435">
        <f>'C - raw data'!G12+'C - raw data'!O12</f>
        <v>0</v>
      </c>
    </row>
    <row r="103" spans="1:10" s="23" customFormat="1" x14ac:dyDescent="0.2">
      <c r="A103" s="23">
        <v>9</v>
      </c>
      <c r="B103" s="357">
        <f>'A - raw data'!A13</f>
        <v>9</v>
      </c>
      <c r="C103" s="410" t="str">
        <f>'C - raw data'!B13</f>
        <v>c rider 9</v>
      </c>
      <c r="D103" s="452" t="s">
        <v>345</v>
      </c>
      <c r="E103" s="277">
        <f>'C - raw data'!G121</f>
        <v>0</v>
      </c>
      <c r="F103" s="277">
        <f>'C - raw data'!N50</f>
        <v>0</v>
      </c>
      <c r="G103" s="277">
        <f>'C - raw data'!N86</f>
        <v>0</v>
      </c>
      <c r="H103" s="435">
        <f t="shared" si="9"/>
        <v>0</v>
      </c>
      <c r="I103" s="450">
        <f t="shared" si="10"/>
        <v>0</v>
      </c>
      <c r="J103" s="435">
        <f>'C - raw data'!G13+'C - raw data'!O13</f>
        <v>0</v>
      </c>
    </row>
    <row r="104" spans="1:10" s="23" customFormat="1" x14ac:dyDescent="0.2">
      <c r="A104" s="23">
        <v>10</v>
      </c>
      <c r="B104" s="357">
        <f>'A - raw data'!A14</f>
        <v>10</v>
      </c>
      <c r="C104" s="410" t="str">
        <f>'C - raw data'!B14</f>
        <v>c rider 10</v>
      </c>
      <c r="D104" s="452" t="s">
        <v>345</v>
      </c>
      <c r="E104" s="277">
        <f>'C - raw data'!G122</f>
        <v>0</v>
      </c>
      <c r="F104" s="277">
        <f>'C - raw data'!N51</f>
        <v>0</v>
      </c>
      <c r="G104" s="277">
        <f>'C - raw data'!N87</f>
        <v>0</v>
      </c>
      <c r="H104" s="435">
        <f t="shared" si="9"/>
        <v>0</v>
      </c>
      <c r="I104" s="450">
        <f t="shared" si="10"/>
        <v>0</v>
      </c>
      <c r="J104" s="435">
        <f>'C - raw data'!G14+'C - raw data'!O14</f>
        <v>0</v>
      </c>
    </row>
    <row r="105" spans="1:10" s="23" customFormat="1" x14ac:dyDescent="0.2">
      <c r="A105" s="23">
        <v>11</v>
      </c>
      <c r="B105" s="357">
        <f>'A - raw data'!A15</f>
        <v>11</v>
      </c>
      <c r="C105" s="410" t="str">
        <f>'C - raw data'!B15</f>
        <v>c rider 11</v>
      </c>
      <c r="D105" s="452" t="s">
        <v>345</v>
      </c>
      <c r="E105" s="277">
        <f>'C - raw data'!G123</f>
        <v>0</v>
      </c>
      <c r="F105" s="277">
        <f>'C - raw data'!N52</f>
        <v>0</v>
      </c>
      <c r="G105" s="277">
        <f>'C - raw data'!N88</f>
        <v>0</v>
      </c>
      <c r="H105" s="435">
        <f t="shared" si="9"/>
        <v>0</v>
      </c>
      <c r="I105" s="450">
        <f t="shared" si="10"/>
        <v>0</v>
      </c>
      <c r="J105" s="435">
        <f>'C - raw data'!G15+'C - raw data'!O15</f>
        <v>0</v>
      </c>
    </row>
    <row r="106" spans="1:10" s="23" customFormat="1" x14ac:dyDescent="0.2">
      <c r="A106" s="23">
        <v>12</v>
      </c>
      <c r="B106" s="357">
        <f>'A - raw data'!A16</f>
        <v>12</v>
      </c>
      <c r="C106" s="410" t="str">
        <f>'C - raw data'!B16</f>
        <v>c rider 12</v>
      </c>
      <c r="D106" s="452" t="s">
        <v>345</v>
      </c>
      <c r="E106" s="277">
        <f>'C - raw data'!G124</f>
        <v>0</v>
      </c>
      <c r="F106" s="277">
        <f>'C - raw data'!N53</f>
        <v>0</v>
      </c>
      <c r="G106" s="277">
        <f>'C - raw data'!N89</f>
        <v>0</v>
      </c>
      <c r="H106" s="435">
        <f t="shared" si="9"/>
        <v>0</v>
      </c>
      <c r="I106" s="450">
        <f t="shared" si="10"/>
        <v>0</v>
      </c>
      <c r="J106" s="435">
        <f>'C - raw data'!G16+'C - raw data'!O16</f>
        <v>0</v>
      </c>
    </row>
    <row r="107" spans="1:10" s="23" customFormat="1" x14ac:dyDescent="0.2">
      <c r="A107" s="23">
        <v>13</v>
      </c>
      <c r="B107" s="357">
        <f>'A - raw data'!A17</f>
        <v>13</v>
      </c>
      <c r="C107" s="410" t="str">
        <f>'C - raw data'!B17</f>
        <v>c rider 13</v>
      </c>
      <c r="D107" s="452" t="s">
        <v>345</v>
      </c>
      <c r="E107" s="277">
        <f>'C - raw data'!G125</f>
        <v>0</v>
      </c>
      <c r="F107" s="277">
        <f>'C - raw data'!N54</f>
        <v>0</v>
      </c>
      <c r="G107" s="277">
        <f>'C - raw data'!N90</f>
        <v>0</v>
      </c>
      <c r="H107" s="435">
        <f t="shared" si="9"/>
        <v>0</v>
      </c>
      <c r="I107" s="450">
        <f t="shared" si="10"/>
        <v>0</v>
      </c>
      <c r="J107" s="435">
        <f>'C - raw data'!G17+'C - raw data'!O17</f>
        <v>0</v>
      </c>
    </row>
    <row r="108" spans="1:10" s="23" customFormat="1" x14ac:dyDescent="0.2">
      <c r="A108" s="23">
        <v>14</v>
      </c>
      <c r="B108" s="357">
        <f>'A - raw data'!A18</f>
        <v>14</v>
      </c>
      <c r="C108" s="410" t="str">
        <f>'C - raw data'!B18</f>
        <v>c rider 14</v>
      </c>
      <c r="D108" s="452" t="s">
        <v>345</v>
      </c>
      <c r="E108" s="277">
        <f>'C - raw data'!G126</f>
        <v>0</v>
      </c>
      <c r="F108" s="277">
        <f>'C - raw data'!N55</f>
        <v>0</v>
      </c>
      <c r="G108" s="277">
        <f>'C - raw data'!N91</f>
        <v>0</v>
      </c>
      <c r="H108" s="435">
        <f t="shared" si="9"/>
        <v>0</v>
      </c>
      <c r="I108" s="450">
        <f t="shared" si="10"/>
        <v>0</v>
      </c>
      <c r="J108" s="435">
        <f>'C - raw data'!G18+'C - raw data'!O18</f>
        <v>0</v>
      </c>
    </row>
    <row r="109" spans="1:10" s="23" customFormat="1" x14ac:dyDescent="0.2">
      <c r="A109" s="23">
        <v>15</v>
      </c>
      <c r="B109" s="357">
        <f>'A - raw data'!A19</f>
        <v>15</v>
      </c>
      <c r="C109" s="410" t="str">
        <f>'C - raw data'!B19</f>
        <v>c rider 15</v>
      </c>
      <c r="D109" s="452" t="s">
        <v>345</v>
      </c>
      <c r="E109" s="277">
        <f>'C - raw data'!G127</f>
        <v>0</v>
      </c>
      <c r="F109" s="277">
        <f>'C - raw data'!N56</f>
        <v>0</v>
      </c>
      <c r="G109" s="277">
        <f>'C - raw data'!N92</f>
        <v>0</v>
      </c>
      <c r="H109" s="435">
        <f t="shared" si="9"/>
        <v>0</v>
      </c>
      <c r="I109" s="450">
        <f t="shared" si="10"/>
        <v>0</v>
      </c>
      <c r="J109" s="435">
        <f>'C - raw data'!G19+'C - raw data'!O19</f>
        <v>0</v>
      </c>
    </row>
    <row r="110" spans="1:10" s="23" customFormat="1" x14ac:dyDescent="0.2">
      <c r="A110" s="23">
        <v>16</v>
      </c>
      <c r="B110" s="357">
        <f>'A - raw data'!A20</f>
        <v>16</v>
      </c>
      <c r="C110" s="410" t="str">
        <f>'C - raw data'!B20</f>
        <v>c rider 16</v>
      </c>
      <c r="D110" s="452" t="s">
        <v>345</v>
      </c>
      <c r="E110" s="277">
        <f>'C - raw data'!G128</f>
        <v>0</v>
      </c>
      <c r="F110" s="277">
        <f>'C - raw data'!N57</f>
        <v>0</v>
      </c>
      <c r="G110" s="277">
        <f>'C - raw data'!N93</f>
        <v>0</v>
      </c>
      <c r="H110" s="435">
        <f t="shared" si="9"/>
        <v>0</v>
      </c>
      <c r="I110" s="450">
        <f t="shared" si="10"/>
        <v>0</v>
      </c>
      <c r="J110" s="435">
        <f>'C - raw data'!G20+'C - raw data'!O20</f>
        <v>0</v>
      </c>
    </row>
    <row r="111" spans="1:10" s="23" customFormat="1" x14ac:dyDescent="0.2">
      <c r="A111" s="23">
        <v>17</v>
      </c>
      <c r="B111" s="357">
        <f>'A - raw data'!A21</f>
        <v>17</v>
      </c>
      <c r="C111" s="410" t="str">
        <f>'C - raw data'!B21</f>
        <v>c rider 17</v>
      </c>
      <c r="D111" s="452" t="s">
        <v>345</v>
      </c>
      <c r="E111" s="277">
        <f>'C - raw data'!G129</f>
        <v>0</v>
      </c>
      <c r="F111" s="277">
        <f>'C - raw data'!N58</f>
        <v>0</v>
      </c>
      <c r="G111" s="277">
        <f>'C - raw data'!N94</f>
        <v>0</v>
      </c>
      <c r="H111" s="435">
        <f t="shared" si="9"/>
        <v>0</v>
      </c>
      <c r="I111" s="450">
        <f t="shared" si="10"/>
        <v>0</v>
      </c>
      <c r="J111" s="435">
        <f>'C - raw data'!G21+'C - raw data'!O21</f>
        <v>0</v>
      </c>
    </row>
    <row r="112" spans="1:10" s="23" customFormat="1" x14ac:dyDescent="0.2">
      <c r="A112" s="23">
        <v>18</v>
      </c>
      <c r="B112" s="357">
        <f>'A - raw data'!A22</f>
        <v>18</v>
      </c>
      <c r="C112" s="410" t="str">
        <f>'C - raw data'!B22</f>
        <v>c rider 18</v>
      </c>
      <c r="D112" s="452" t="s">
        <v>345</v>
      </c>
      <c r="E112" s="277">
        <f>'C - raw data'!G130</f>
        <v>0</v>
      </c>
      <c r="F112" s="277">
        <f>'C - raw data'!N59</f>
        <v>0</v>
      </c>
      <c r="G112" s="277">
        <f>'C - raw data'!N95</f>
        <v>0</v>
      </c>
      <c r="H112" s="435">
        <f t="shared" si="9"/>
        <v>0</v>
      </c>
      <c r="I112" s="450">
        <f t="shared" si="10"/>
        <v>0</v>
      </c>
      <c r="J112" s="435">
        <f>'C - raw data'!G22+'C - raw data'!O22</f>
        <v>0</v>
      </c>
    </row>
    <row r="113" spans="1:11" s="23" customFormat="1" x14ac:dyDescent="0.2">
      <c r="A113" s="23">
        <v>19</v>
      </c>
      <c r="B113" s="357">
        <f>'A - raw data'!A23</f>
        <v>19</v>
      </c>
      <c r="C113" s="410" t="str">
        <f>'C - raw data'!B23</f>
        <v>c rider 19</v>
      </c>
      <c r="D113" s="452" t="s">
        <v>345</v>
      </c>
      <c r="E113" s="277">
        <f>'C - raw data'!G131</f>
        <v>0</v>
      </c>
      <c r="F113" s="277">
        <f>'C - raw data'!N60</f>
        <v>0</v>
      </c>
      <c r="G113" s="277">
        <f>'C - raw data'!N96</f>
        <v>0</v>
      </c>
      <c r="H113" s="435">
        <f t="shared" si="9"/>
        <v>0</v>
      </c>
      <c r="I113" s="450">
        <f t="shared" si="10"/>
        <v>0</v>
      </c>
      <c r="J113" s="435">
        <f>'C - raw data'!G23+'C - raw data'!O23</f>
        <v>0</v>
      </c>
    </row>
    <row r="114" spans="1:11" s="23" customFormat="1" x14ac:dyDescent="0.2">
      <c r="A114" s="23">
        <v>20</v>
      </c>
      <c r="B114" s="357">
        <f>'A - raw data'!A24</f>
        <v>20</v>
      </c>
      <c r="C114" s="410" t="str">
        <f>'C - raw data'!B24</f>
        <v>c rider 20</v>
      </c>
      <c r="D114" s="452" t="s">
        <v>345</v>
      </c>
      <c r="E114" s="277">
        <f>'C - raw data'!G132</f>
        <v>0</v>
      </c>
      <c r="F114" s="277">
        <f>'C - raw data'!N61</f>
        <v>0</v>
      </c>
      <c r="G114" s="277">
        <f>'C - raw data'!N97</f>
        <v>0</v>
      </c>
      <c r="H114" s="435">
        <f t="shared" si="9"/>
        <v>0</v>
      </c>
      <c r="I114" s="450">
        <f t="shared" si="10"/>
        <v>0</v>
      </c>
      <c r="J114" s="435">
        <f>'C - raw data'!G24+'C - raw data'!O24</f>
        <v>0</v>
      </c>
    </row>
    <row r="115" spans="1:11" s="23" customFormat="1" x14ac:dyDescent="0.2">
      <c r="A115" s="23">
        <v>21</v>
      </c>
      <c r="B115" s="357">
        <f>'A - raw data'!A25</f>
        <v>21</v>
      </c>
      <c r="C115" s="410" t="str">
        <f>'C - raw data'!B25</f>
        <v>c rider 21</v>
      </c>
      <c r="D115" s="452" t="s">
        <v>345</v>
      </c>
      <c r="E115" s="277">
        <f>'C - raw data'!G133</f>
        <v>0</v>
      </c>
      <c r="F115" s="277">
        <f>'C - raw data'!N62</f>
        <v>0</v>
      </c>
      <c r="G115" s="277">
        <f>'C - raw data'!N98</f>
        <v>0</v>
      </c>
      <c r="H115" s="435">
        <f t="shared" si="9"/>
        <v>0</v>
      </c>
      <c r="I115" s="450">
        <f t="shared" si="10"/>
        <v>0</v>
      </c>
      <c r="J115" s="435">
        <f>'C - raw data'!G25+'C - raw data'!O25</f>
        <v>0</v>
      </c>
    </row>
    <row r="116" spans="1:11" s="23" customFormat="1" x14ac:dyDescent="0.2">
      <c r="A116" s="23">
        <v>22</v>
      </c>
      <c r="B116" s="357">
        <f>'A - raw data'!A26</f>
        <v>22</v>
      </c>
      <c r="C116" s="410" t="str">
        <f>'C - raw data'!B26</f>
        <v>c rider 22</v>
      </c>
      <c r="D116" s="452" t="s">
        <v>345</v>
      </c>
      <c r="E116" s="277">
        <f>'C - raw data'!G134</f>
        <v>0</v>
      </c>
      <c r="F116" s="277">
        <f>'C - raw data'!N63</f>
        <v>0</v>
      </c>
      <c r="G116" s="277">
        <f>'C - raw data'!N99</f>
        <v>0</v>
      </c>
      <c r="H116" s="435">
        <f t="shared" si="9"/>
        <v>0</v>
      </c>
      <c r="I116" s="450">
        <f t="shared" si="10"/>
        <v>0</v>
      </c>
      <c r="J116" s="435">
        <f>'C - raw data'!G26+'C - raw data'!O26</f>
        <v>0</v>
      </c>
    </row>
    <row r="117" spans="1:11" s="23" customFormat="1" x14ac:dyDescent="0.2">
      <c r="A117" s="23">
        <v>23</v>
      </c>
      <c r="B117" s="357">
        <f>'A - raw data'!A27</f>
        <v>23</v>
      </c>
      <c r="C117" s="410" t="str">
        <f>'C - raw data'!B27</f>
        <v>c rider 23</v>
      </c>
      <c r="D117" s="452" t="s">
        <v>345</v>
      </c>
      <c r="E117" s="277">
        <f>'C - raw data'!G135</f>
        <v>0</v>
      </c>
      <c r="F117" s="277">
        <f>'C - raw data'!N64</f>
        <v>0</v>
      </c>
      <c r="G117" s="277">
        <f>'C - raw data'!N100</f>
        <v>0</v>
      </c>
      <c r="H117" s="435">
        <f t="shared" si="9"/>
        <v>0</v>
      </c>
      <c r="I117" s="450">
        <f t="shared" si="10"/>
        <v>0</v>
      </c>
      <c r="J117" s="435">
        <f>'C - raw data'!G27+'C - raw data'!O27</f>
        <v>0</v>
      </c>
    </row>
    <row r="118" spans="1:11" s="23" customFormat="1" x14ac:dyDescent="0.2">
      <c r="A118" s="23">
        <v>24</v>
      </c>
      <c r="B118" s="357">
        <f>'A - raw data'!A28</f>
        <v>24</v>
      </c>
      <c r="C118" s="410" t="str">
        <f>'C - raw data'!B28</f>
        <v>c rider 24</v>
      </c>
      <c r="D118" s="452" t="s">
        <v>345</v>
      </c>
      <c r="E118" s="277">
        <f>'C - raw data'!G136</f>
        <v>0</v>
      </c>
      <c r="F118" s="277">
        <f>'C - raw data'!N65</f>
        <v>0</v>
      </c>
      <c r="G118" s="277">
        <f>'C - raw data'!N101</f>
        <v>0</v>
      </c>
      <c r="H118" s="435">
        <f t="shared" si="9"/>
        <v>0</v>
      </c>
      <c r="I118" s="450">
        <f t="shared" si="10"/>
        <v>0</v>
      </c>
      <c r="J118" s="435">
        <f>'C - raw data'!G28+'C - raw data'!O28</f>
        <v>0</v>
      </c>
    </row>
    <row r="119" spans="1:11" s="23" customFormat="1" x14ac:dyDescent="0.2">
      <c r="A119" s="23">
        <v>25</v>
      </c>
      <c r="B119" s="357">
        <f>'A - raw data'!A29</f>
        <v>25</v>
      </c>
      <c r="C119" s="410" t="str">
        <f>'C - raw data'!B29</f>
        <v>c rider 25</v>
      </c>
      <c r="D119" s="452" t="s">
        <v>345</v>
      </c>
      <c r="E119" s="277">
        <f>'C - raw data'!G137</f>
        <v>0</v>
      </c>
      <c r="F119" s="277">
        <f>'C - raw data'!N66</f>
        <v>0</v>
      </c>
      <c r="G119" s="277">
        <f>'C - raw data'!N102</f>
        <v>0</v>
      </c>
      <c r="H119" s="435">
        <f t="shared" si="9"/>
        <v>0</v>
      </c>
      <c r="I119" s="450">
        <f t="shared" si="10"/>
        <v>0</v>
      </c>
      <c r="J119" s="435">
        <f>'C - raw data'!G29+'C - raw data'!O29</f>
        <v>0</v>
      </c>
    </row>
    <row r="120" spans="1:11" s="23" customFormat="1" x14ac:dyDescent="0.2">
      <c r="A120" s="23">
        <v>26</v>
      </c>
      <c r="B120" s="357">
        <f>'A - raw data'!A30</f>
        <v>26</v>
      </c>
      <c r="C120" s="410" t="str">
        <f>'C - raw data'!B30</f>
        <v>c rider 26</v>
      </c>
      <c r="D120" s="452" t="s">
        <v>345</v>
      </c>
      <c r="E120" s="277">
        <f>'C - raw data'!G138</f>
        <v>0</v>
      </c>
      <c r="F120" s="277">
        <f>'C - raw data'!N67</f>
        <v>0</v>
      </c>
      <c r="G120" s="277">
        <f>'C - raw data'!N103</f>
        <v>0</v>
      </c>
      <c r="H120" s="435">
        <f t="shared" si="9"/>
        <v>0</v>
      </c>
      <c r="I120" s="450">
        <f t="shared" si="10"/>
        <v>0</v>
      </c>
      <c r="J120" s="435">
        <f>'C - raw data'!G30+'C - raw data'!O30</f>
        <v>0</v>
      </c>
    </row>
    <row r="121" spans="1:11" s="23" customFormat="1" x14ac:dyDescent="0.2">
      <c r="A121" s="23">
        <v>27</v>
      </c>
      <c r="B121" s="357">
        <f>'A - raw data'!A31</f>
        <v>27</v>
      </c>
      <c r="C121" s="410" t="str">
        <f>'C - raw data'!B31</f>
        <v>c rider 27</v>
      </c>
      <c r="D121" s="452" t="s">
        <v>345</v>
      </c>
      <c r="E121" s="277">
        <f>'C - raw data'!G139</f>
        <v>0</v>
      </c>
      <c r="F121" s="277">
        <f>'C - raw data'!N68</f>
        <v>0</v>
      </c>
      <c r="G121" s="277">
        <f>'C - raw data'!N104</f>
        <v>0</v>
      </c>
      <c r="H121" s="435">
        <f t="shared" si="9"/>
        <v>0</v>
      </c>
      <c r="I121" s="450">
        <f t="shared" si="10"/>
        <v>0</v>
      </c>
      <c r="J121" s="435">
        <f>'C - raw data'!G31+'C - raw data'!O31</f>
        <v>0</v>
      </c>
    </row>
    <row r="122" spans="1:11" s="23" customFormat="1" x14ac:dyDescent="0.2">
      <c r="A122" s="23">
        <v>28</v>
      </c>
      <c r="B122" s="357">
        <f>'A - raw data'!A32</f>
        <v>28</v>
      </c>
      <c r="C122" s="410" t="str">
        <f>'C - raw data'!B32</f>
        <v>c rider 28</v>
      </c>
      <c r="D122" s="452" t="s">
        <v>345</v>
      </c>
      <c r="E122" s="277">
        <f>'C - raw data'!G140</f>
        <v>0</v>
      </c>
      <c r="F122" s="277">
        <f>'C - raw data'!N69</f>
        <v>0</v>
      </c>
      <c r="G122" s="277">
        <f>'C - raw data'!N105</f>
        <v>0</v>
      </c>
      <c r="H122" s="435">
        <f t="shared" si="9"/>
        <v>0</v>
      </c>
      <c r="I122" s="450">
        <f t="shared" si="10"/>
        <v>0</v>
      </c>
      <c r="J122" s="435">
        <f>'C - raw data'!G32+'C - raw data'!O32</f>
        <v>0</v>
      </c>
    </row>
    <row r="123" spans="1:11" s="23" customFormat="1" x14ac:dyDescent="0.2">
      <c r="A123" s="23">
        <v>29</v>
      </c>
      <c r="B123" s="357">
        <f>'A - raw data'!A33</f>
        <v>29</v>
      </c>
      <c r="C123" s="410" t="str">
        <f>'C - raw data'!B33</f>
        <v>c rider 29</v>
      </c>
      <c r="D123" s="452" t="s">
        <v>345</v>
      </c>
      <c r="E123" s="277">
        <f>'C - raw data'!G141</f>
        <v>0</v>
      </c>
      <c r="F123" s="277">
        <f>'C - raw data'!N70</f>
        <v>0</v>
      </c>
      <c r="G123" s="277">
        <f>'C - raw data'!N106</f>
        <v>0</v>
      </c>
      <c r="H123" s="435">
        <f t="shared" si="9"/>
        <v>0</v>
      </c>
      <c r="I123" s="450">
        <f t="shared" si="10"/>
        <v>0</v>
      </c>
      <c r="J123" s="435">
        <f>'C - raw data'!G33+'C - raw data'!O33</f>
        <v>0</v>
      </c>
    </row>
    <row r="124" spans="1:11" s="23" customFormat="1" ht="13.5" thickBot="1" x14ac:dyDescent="0.25">
      <c r="A124" s="23">
        <v>30</v>
      </c>
      <c r="B124" s="361">
        <f>'A - raw data'!A34</f>
        <v>30</v>
      </c>
      <c r="C124" s="412" t="str">
        <f>'C - raw data'!B34</f>
        <v>c rider 30</v>
      </c>
      <c r="D124" s="453" t="s">
        <v>345</v>
      </c>
      <c r="E124" s="288">
        <f>'C - raw data'!G142</f>
        <v>0</v>
      </c>
      <c r="F124" s="288">
        <f>'C - raw data'!N71</f>
        <v>0</v>
      </c>
      <c r="G124" s="288">
        <f>'C - raw data'!N107</f>
        <v>0</v>
      </c>
      <c r="H124" s="449">
        <f t="shared" si="9"/>
        <v>0</v>
      </c>
      <c r="I124" s="451">
        <f t="shared" si="10"/>
        <v>0</v>
      </c>
      <c r="J124" s="435">
        <f>'C - raw data'!G34+'C - raw data'!O34</f>
        <v>0</v>
      </c>
    </row>
    <row r="125" spans="1:11" s="23" customFormat="1" ht="13.5" thickBot="1" x14ac:dyDescent="0.25">
      <c r="J125" s="33"/>
    </row>
    <row r="126" spans="1:11" s="23" customFormat="1" x14ac:dyDescent="0.2">
      <c r="A126" s="414" t="s">
        <v>17</v>
      </c>
      <c r="B126" s="415" t="s">
        <v>4</v>
      </c>
      <c r="C126" s="416" t="s">
        <v>0</v>
      </c>
      <c r="D126" s="429" t="s">
        <v>79</v>
      </c>
      <c r="E126" s="426"/>
      <c r="F126" s="425"/>
      <c r="G126" s="425"/>
      <c r="H126" s="425"/>
      <c r="I126" s="422" t="s">
        <v>340</v>
      </c>
      <c r="J126" s="33"/>
      <c r="K126" s="414"/>
    </row>
    <row r="127" spans="1:11" s="23" customFormat="1" x14ac:dyDescent="0.2">
      <c r="A127" s="23">
        <v>1</v>
      </c>
      <c r="B127" s="357">
        <f>'A - raw data'!A5</f>
        <v>1</v>
      </c>
      <c r="C127" s="410" t="str">
        <f>'C - raw data'!B5</f>
        <v>David Redman</v>
      </c>
      <c r="D127" s="289">
        <f>'ITT Start Order &amp; Calcs'!H68</f>
        <v>12</v>
      </c>
      <c r="E127" s="427"/>
      <c r="F127" s="420"/>
      <c r="G127" s="420"/>
      <c r="H127" s="420"/>
      <c r="I127" s="450">
        <f t="shared" ref="I127:I156" si="11">H63+H95+D127</f>
        <v>43</v>
      </c>
      <c r="J127" s="435">
        <f>J95+'C - raw data'!K5</f>
        <v>43</v>
      </c>
    </row>
    <row r="128" spans="1:11" s="23" customFormat="1" x14ac:dyDescent="0.2">
      <c r="A128" s="23">
        <v>2</v>
      </c>
      <c r="B128" s="357">
        <f>'A - raw data'!A6</f>
        <v>2</v>
      </c>
      <c r="C128" s="410" t="str">
        <f>'C - raw data'!B6</f>
        <v>Grace McLean</v>
      </c>
      <c r="D128" s="289">
        <f>'ITT Start Order &amp; Calcs'!H67</f>
        <v>9</v>
      </c>
      <c r="E128" s="427"/>
      <c r="F128" s="420"/>
      <c r="G128" s="420"/>
      <c r="H128" s="420"/>
      <c r="I128" s="450">
        <f t="shared" si="11"/>
        <v>32</v>
      </c>
      <c r="J128" s="435">
        <f>J96+'C - raw data'!K6</f>
        <v>32</v>
      </c>
    </row>
    <row r="129" spans="1:10" s="23" customFormat="1" x14ac:dyDescent="0.2">
      <c r="A129" s="23">
        <v>3</v>
      </c>
      <c r="B129" s="357">
        <f>'A - raw data'!A7</f>
        <v>3</v>
      </c>
      <c r="C129" s="410" t="str">
        <f>'C - raw data'!B7</f>
        <v>Adele Whelan</v>
      </c>
      <c r="D129" s="289">
        <f>'ITT Start Order &amp; Calcs'!H66</f>
        <v>1</v>
      </c>
      <c r="E129" s="427"/>
      <c r="F129" s="420"/>
      <c r="G129" s="420"/>
      <c r="H129" s="420"/>
      <c r="I129" s="450">
        <f t="shared" si="11"/>
        <v>4</v>
      </c>
      <c r="J129" s="435">
        <f>J97+'C - raw data'!K7</f>
        <v>4</v>
      </c>
    </row>
    <row r="130" spans="1:10" s="23" customFormat="1" x14ac:dyDescent="0.2">
      <c r="A130" s="23">
        <v>4</v>
      </c>
      <c r="B130" s="357">
        <f>'A - raw data'!A8</f>
        <v>4</v>
      </c>
      <c r="C130" s="410" t="str">
        <f>'C - raw data'!B8</f>
        <v>Robyn Baker</v>
      </c>
      <c r="D130" s="289">
        <f>'ITT Start Order &amp; Calcs'!H65</f>
        <v>5</v>
      </c>
      <c r="E130" s="427"/>
      <c r="F130" s="420"/>
      <c r="G130" s="420"/>
      <c r="H130" s="420"/>
      <c r="I130" s="450">
        <f t="shared" si="11"/>
        <v>14</v>
      </c>
      <c r="J130" s="435">
        <f>J98+'C - raw data'!K8</f>
        <v>14</v>
      </c>
    </row>
    <row r="131" spans="1:10" s="23" customFormat="1" x14ac:dyDescent="0.2">
      <c r="A131" s="23">
        <v>5</v>
      </c>
      <c r="B131" s="357">
        <f>'A - raw data'!A9</f>
        <v>5</v>
      </c>
      <c r="C131" s="410" t="str">
        <f>'C - raw data'!B9</f>
        <v>Mark Mason</v>
      </c>
      <c r="D131" s="289">
        <f>'ITT Start Order &amp; Calcs'!H64</f>
        <v>15</v>
      </c>
      <c r="E131" s="427"/>
      <c r="F131" s="420"/>
      <c r="G131" s="420"/>
      <c r="H131" s="420"/>
      <c r="I131" s="450">
        <f t="shared" si="11"/>
        <v>57</v>
      </c>
      <c r="J131" s="435">
        <f>J99+'C - raw data'!K9</f>
        <v>57</v>
      </c>
    </row>
    <row r="132" spans="1:10" s="23" customFormat="1" x14ac:dyDescent="0.2">
      <c r="A132" s="23">
        <v>6</v>
      </c>
      <c r="B132" s="357">
        <f>'A - raw data'!A10</f>
        <v>6</v>
      </c>
      <c r="C132" s="410" t="str">
        <f>'C - raw data'!B10</f>
        <v>Janine Vavasseur</v>
      </c>
      <c r="D132" s="289">
        <f>'ITT Start Order &amp; Calcs'!H63</f>
        <v>6</v>
      </c>
      <c r="E132" s="427"/>
      <c r="F132" s="420"/>
      <c r="G132" s="420"/>
      <c r="H132" s="420"/>
      <c r="I132" s="450">
        <f t="shared" si="11"/>
        <v>12</v>
      </c>
      <c r="J132" s="435">
        <f>J100+'C - raw data'!K10</f>
        <v>12</v>
      </c>
    </row>
    <row r="133" spans="1:10" s="23" customFormat="1" x14ac:dyDescent="0.2">
      <c r="A133" s="23">
        <v>7</v>
      </c>
      <c r="B133" s="357">
        <f>'A - raw data'!A11</f>
        <v>7</v>
      </c>
      <c r="C133" s="410" t="str">
        <f>'C - raw data'!B11</f>
        <v>c rider 7</v>
      </c>
      <c r="D133" s="454" t="s">
        <v>345</v>
      </c>
      <c r="E133" s="427"/>
      <c r="F133" s="420"/>
      <c r="G133" s="420"/>
      <c r="H133" s="420"/>
      <c r="I133" s="450" t="e">
        <f t="shared" si="11"/>
        <v>#VALUE!</v>
      </c>
      <c r="J133" s="435">
        <f>J101+'C - raw data'!K11</f>
        <v>0</v>
      </c>
    </row>
    <row r="134" spans="1:10" s="23" customFormat="1" x14ac:dyDescent="0.2">
      <c r="A134" s="23">
        <v>8</v>
      </c>
      <c r="B134" s="357">
        <f>'A - raw data'!A12</f>
        <v>8</v>
      </c>
      <c r="C134" s="410" t="str">
        <f>'C - raw data'!B12</f>
        <v>c rider 8</v>
      </c>
      <c r="D134" s="454" t="s">
        <v>345</v>
      </c>
      <c r="E134" s="427"/>
      <c r="F134" s="420"/>
      <c r="G134" s="420"/>
      <c r="H134" s="420"/>
      <c r="I134" s="450" t="e">
        <f t="shared" si="11"/>
        <v>#VALUE!</v>
      </c>
      <c r="J134" s="435">
        <f>J102+'C - raw data'!K12</f>
        <v>0</v>
      </c>
    </row>
    <row r="135" spans="1:10" s="23" customFormat="1" x14ac:dyDescent="0.2">
      <c r="A135" s="23">
        <v>9</v>
      </c>
      <c r="B135" s="357">
        <f>'A - raw data'!A13</f>
        <v>9</v>
      </c>
      <c r="C135" s="410" t="str">
        <f>'C - raw data'!B13</f>
        <v>c rider 9</v>
      </c>
      <c r="D135" s="454" t="s">
        <v>345</v>
      </c>
      <c r="E135" s="427"/>
      <c r="F135" s="420"/>
      <c r="G135" s="420"/>
      <c r="H135" s="420"/>
      <c r="I135" s="450" t="e">
        <f t="shared" si="11"/>
        <v>#VALUE!</v>
      </c>
      <c r="J135" s="435">
        <f>J103+'C - raw data'!K13</f>
        <v>0</v>
      </c>
    </row>
    <row r="136" spans="1:10" s="23" customFormat="1" x14ac:dyDescent="0.2">
      <c r="A136" s="23">
        <v>10</v>
      </c>
      <c r="B136" s="357">
        <f>'A - raw data'!A14</f>
        <v>10</v>
      </c>
      <c r="C136" s="410" t="str">
        <f>'C - raw data'!B14</f>
        <v>c rider 10</v>
      </c>
      <c r="D136" s="454" t="s">
        <v>345</v>
      </c>
      <c r="E136" s="427"/>
      <c r="F136" s="420"/>
      <c r="G136" s="420"/>
      <c r="H136" s="420"/>
      <c r="I136" s="450" t="e">
        <f t="shared" si="11"/>
        <v>#VALUE!</v>
      </c>
      <c r="J136" s="435">
        <f>J104+'C - raw data'!K14</f>
        <v>0</v>
      </c>
    </row>
    <row r="137" spans="1:10" s="23" customFormat="1" x14ac:dyDescent="0.2">
      <c r="A137" s="23">
        <v>11</v>
      </c>
      <c r="B137" s="357">
        <f>'A - raw data'!A15</f>
        <v>11</v>
      </c>
      <c r="C137" s="410" t="str">
        <f>'C - raw data'!B15</f>
        <v>c rider 11</v>
      </c>
      <c r="D137" s="454" t="s">
        <v>345</v>
      </c>
      <c r="E137" s="427"/>
      <c r="F137" s="420"/>
      <c r="G137" s="420"/>
      <c r="H137" s="420"/>
      <c r="I137" s="450" t="e">
        <f t="shared" si="11"/>
        <v>#VALUE!</v>
      </c>
      <c r="J137" s="435">
        <f>J105+'C - raw data'!K15</f>
        <v>0</v>
      </c>
    </row>
    <row r="138" spans="1:10" s="23" customFormat="1" x14ac:dyDescent="0.2">
      <c r="A138" s="23">
        <v>12</v>
      </c>
      <c r="B138" s="357">
        <f>'A - raw data'!A16</f>
        <v>12</v>
      </c>
      <c r="C138" s="410" t="str">
        <f>'C - raw data'!B16</f>
        <v>c rider 12</v>
      </c>
      <c r="D138" s="454" t="s">
        <v>345</v>
      </c>
      <c r="E138" s="427"/>
      <c r="F138" s="420"/>
      <c r="G138" s="420"/>
      <c r="H138" s="420"/>
      <c r="I138" s="450" t="e">
        <f t="shared" si="11"/>
        <v>#VALUE!</v>
      </c>
      <c r="J138" s="435">
        <f>J106+'C - raw data'!K16</f>
        <v>0</v>
      </c>
    </row>
    <row r="139" spans="1:10" s="23" customFormat="1" x14ac:dyDescent="0.2">
      <c r="A139" s="23">
        <v>13</v>
      </c>
      <c r="B139" s="357">
        <f>'A - raw data'!A17</f>
        <v>13</v>
      </c>
      <c r="C139" s="410" t="str">
        <f>'C - raw data'!B17</f>
        <v>c rider 13</v>
      </c>
      <c r="D139" s="454" t="s">
        <v>345</v>
      </c>
      <c r="E139" s="427"/>
      <c r="F139" s="420"/>
      <c r="G139" s="420"/>
      <c r="H139" s="420"/>
      <c r="I139" s="450" t="e">
        <f t="shared" si="11"/>
        <v>#VALUE!</v>
      </c>
      <c r="J139" s="435">
        <f>J107+'C - raw data'!K17</f>
        <v>0</v>
      </c>
    </row>
    <row r="140" spans="1:10" s="23" customFormat="1" x14ac:dyDescent="0.2">
      <c r="A140" s="23">
        <v>14</v>
      </c>
      <c r="B140" s="357">
        <f>'A - raw data'!A18</f>
        <v>14</v>
      </c>
      <c r="C140" s="410" t="str">
        <f>'C - raw data'!B18</f>
        <v>c rider 14</v>
      </c>
      <c r="D140" s="454" t="s">
        <v>345</v>
      </c>
      <c r="E140" s="427"/>
      <c r="F140" s="420"/>
      <c r="G140" s="420"/>
      <c r="H140" s="420"/>
      <c r="I140" s="450" t="e">
        <f t="shared" si="11"/>
        <v>#VALUE!</v>
      </c>
      <c r="J140" s="435">
        <f>J108+'C - raw data'!K18</f>
        <v>0</v>
      </c>
    </row>
    <row r="141" spans="1:10" s="23" customFormat="1" x14ac:dyDescent="0.2">
      <c r="A141" s="23">
        <v>15</v>
      </c>
      <c r="B141" s="357">
        <f>'A - raw data'!A19</f>
        <v>15</v>
      </c>
      <c r="C141" s="410" t="str">
        <f>'C - raw data'!B19</f>
        <v>c rider 15</v>
      </c>
      <c r="D141" s="454" t="s">
        <v>345</v>
      </c>
      <c r="E141" s="427"/>
      <c r="F141" s="420"/>
      <c r="G141" s="420"/>
      <c r="H141" s="420"/>
      <c r="I141" s="450" t="e">
        <f t="shared" si="11"/>
        <v>#VALUE!</v>
      </c>
      <c r="J141" s="435">
        <f>J109+'C - raw data'!K19</f>
        <v>0</v>
      </c>
    </row>
    <row r="142" spans="1:10" s="23" customFormat="1" x14ac:dyDescent="0.2">
      <c r="A142" s="23">
        <v>16</v>
      </c>
      <c r="B142" s="357">
        <f>'A - raw data'!A20</f>
        <v>16</v>
      </c>
      <c r="C142" s="410" t="str">
        <f>'C - raw data'!B20</f>
        <v>c rider 16</v>
      </c>
      <c r="D142" s="454" t="s">
        <v>345</v>
      </c>
      <c r="E142" s="427"/>
      <c r="F142" s="420"/>
      <c r="G142" s="420"/>
      <c r="H142" s="420"/>
      <c r="I142" s="450" t="e">
        <f t="shared" si="11"/>
        <v>#VALUE!</v>
      </c>
      <c r="J142" s="435">
        <f>J110+'C - raw data'!K20</f>
        <v>0</v>
      </c>
    </row>
    <row r="143" spans="1:10" s="23" customFormat="1" x14ac:dyDescent="0.2">
      <c r="A143" s="23">
        <v>17</v>
      </c>
      <c r="B143" s="357">
        <f>'A - raw data'!A21</f>
        <v>17</v>
      </c>
      <c r="C143" s="410" t="str">
        <f>'C - raw data'!B21</f>
        <v>c rider 17</v>
      </c>
      <c r="D143" s="454" t="s">
        <v>345</v>
      </c>
      <c r="E143" s="427"/>
      <c r="F143" s="420"/>
      <c r="G143" s="420"/>
      <c r="H143" s="420"/>
      <c r="I143" s="450" t="e">
        <f t="shared" si="11"/>
        <v>#VALUE!</v>
      </c>
      <c r="J143" s="435">
        <f>J111+'C - raw data'!K21</f>
        <v>0</v>
      </c>
    </row>
    <row r="144" spans="1:10" s="23" customFormat="1" x14ac:dyDescent="0.2">
      <c r="A144" s="23">
        <v>18</v>
      </c>
      <c r="B144" s="357">
        <f>'A - raw data'!A22</f>
        <v>18</v>
      </c>
      <c r="C144" s="410" t="str">
        <f>'C - raw data'!B22</f>
        <v>c rider 18</v>
      </c>
      <c r="D144" s="454" t="s">
        <v>345</v>
      </c>
      <c r="E144" s="427"/>
      <c r="F144" s="420"/>
      <c r="G144" s="420"/>
      <c r="H144" s="420"/>
      <c r="I144" s="450" t="e">
        <f t="shared" si="11"/>
        <v>#VALUE!</v>
      </c>
      <c r="J144" s="435">
        <f>J112+'C - raw data'!K22</f>
        <v>0</v>
      </c>
    </row>
    <row r="145" spans="1:11" s="23" customFormat="1" x14ac:dyDescent="0.2">
      <c r="A145" s="23">
        <v>19</v>
      </c>
      <c r="B145" s="357">
        <f>'A - raw data'!A23</f>
        <v>19</v>
      </c>
      <c r="C145" s="410" t="str">
        <f>'C - raw data'!B23</f>
        <v>c rider 19</v>
      </c>
      <c r="D145" s="454" t="s">
        <v>345</v>
      </c>
      <c r="E145" s="427"/>
      <c r="F145" s="420"/>
      <c r="G145" s="420"/>
      <c r="H145" s="420"/>
      <c r="I145" s="450" t="e">
        <f t="shared" si="11"/>
        <v>#VALUE!</v>
      </c>
      <c r="J145" s="435">
        <f>J113+'C - raw data'!K23</f>
        <v>0</v>
      </c>
    </row>
    <row r="146" spans="1:11" s="23" customFormat="1" x14ac:dyDescent="0.2">
      <c r="A146" s="23">
        <v>20</v>
      </c>
      <c r="B146" s="357">
        <f>'A - raw data'!A24</f>
        <v>20</v>
      </c>
      <c r="C146" s="410" t="str">
        <f>'C - raw data'!B24</f>
        <v>c rider 20</v>
      </c>
      <c r="D146" s="454" t="s">
        <v>345</v>
      </c>
      <c r="E146" s="427"/>
      <c r="F146" s="420"/>
      <c r="G146" s="420"/>
      <c r="H146" s="420"/>
      <c r="I146" s="450" t="e">
        <f t="shared" si="11"/>
        <v>#VALUE!</v>
      </c>
      <c r="J146" s="435">
        <f>J114+'C - raw data'!K24</f>
        <v>0</v>
      </c>
    </row>
    <row r="147" spans="1:11" s="23" customFormat="1" x14ac:dyDescent="0.2">
      <c r="A147" s="23">
        <v>21</v>
      </c>
      <c r="B147" s="357">
        <f>'A - raw data'!A25</f>
        <v>21</v>
      </c>
      <c r="C147" s="410" t="str">
        <f>'C - raw data'!B25</f>
        <v>c rider 21</v>
      </c>
      <c r="D147" s="454" t="s">
        <v>345</v>
      </c>
      <c r="E147" s="427"/>
      <c r="F147" s="420"/>
      <c r="G147" s="420"/>
      <c r="H147" s="420"/>
      <c r="I147" s="450" t="e">
        <f t="shared" si="11"/>
        <v>#VALUE!</v>
      </c>
      <c r="J147" s="435">
        <f>J115+'C - raw data'!K25</f>
        <v>0</v>
      </c>
    </row>
    <row r="148" spans="1:11" s="23" customFormat="1" x14ac:dyDescent="0.2">
      <c r="A148" s="23">
        <v>22</v>
      </c>
      <c r="B148" s="357">
        <f>'A - raw data'!A26</f>
        <v>22</v>
      </c>
      <c r="C148" s="410" t="str">
        <f>'C - raw data'!B26</f>
        <v>c rider 22</v>
      </c>
      <c r="D148" s="454" t="s">
        <v>345</v>
      </c>
      <c r="E148" s="427"/>
      <c r="F148" s="420"/>
      <c r="G148" s="420"/>
      <c r="H148" s="420"/>
      <c r="I148" s="450" t="e">
        <f t="shared" si="11"/>
        <v>#VALUE!</v>
      </c>
      <c r="J148" s="435">
        <f>J116+'C - raw data'!K26</f>
        <v>0</v>
      </c>
    </row>
    <row r="149" spans="1:11" s="23" customFormat="1" x14ac:dyDescent="0.2">
      <c r="A149" s="23">
        <v>23</v>
      </c>
      <c r="B149" s="357">
        <f>'A - raw data'!A27</f>
        <v>23</v>
      </c>
      <c r="C149" s="410" t="str">
        <f>'C - raw data'!B27</f>
        <v>c rider 23</v>
      </c>
      <c r="D149" s="454" t="s">
        <v>345</v>
      </c>
      <c r="E149" s="427"/>
      <c r="F149" s="420"/>
      <c r="G149" s="420"/>
      <c r="H149" s="420"/>
      <c r="I149" s="450" t="e">
        <f t="shared" si="11"/>
        <v>#VALUE!</v>
      </c>
      <c r="J149" s="435">
        <f>J117+'C - raw data'!K27</f>
        <v>0</v>
      </c>
    </row>
    <row r="150" spans="1:11" s="23" customFormat="1" x14ac:dyDescent="0.2">
      <c r="A150" s="23">
        <v>24</v>
      </c>
      <c r="B150" s="357">
        <f>'A - raw data'!A28</f>
        <v>24</v>
      </c>
      <c r="C150" s="410" t="str">
        <f>'C - raw data'!B28</f>
        <v>c rider 24</v>
      </c>
      <c r="D150" s="454" t="s">
        <v>345</v>
      </c>
      <c r="E150" s="427"/>
      <c r="F150" s="420"/>
      <c r="G150" s="420"/>
      <c r="H150" s="420"/>
      <c r="I150" s="450" t="e">
        <f t="shared" si="11"/>
        <v>#VALUE!</v>
      </c>
      <c r="J150" s="435">
        <f>J118+'C - raw data'!K28</f>
        <v>0</v>
      </c>
    </row>
    <row r="151" spans="1:11" s="23" customFormat="1" x14ac:dyDescent="0.2">
      <c r="A151" s="23">
        <v>25</v>
      </c>
      <c r="B151" s="357">
        <f>'A - raw data'!A29</f>
        <v>25</v>
      </c>
      <c r="C151" s="410" t="str">
        <f>'C - raw data'!B29</f>
        <v>c rider 25</v>
      </c>
      <c r="D151" s="454" t="s">
        <v>345</v>
      </c>
      <c r="E151" s="427"/>
      <c r="F151" s="420"/>
      <c r="G151" s="420"/>
      <c r="H151" s="420"/>
      <c r="I151" s="450" t="e">
        <f t="shared" si="11"/>
        <v>#VALUE!</v>
      </c>
      <c r="J151" s="435">
        <f>J119+'C - raw data'!K29</f>
        <v>0</v>
      </c>
    </row>
    <row r="152" spans="1:11" s="23" customFormat="1" x14ac:dyDescent="0.2">
      <c r="A152" s="23">
        <v>26</v>
      </c>
      <c r="B152" s="357">
        <f>'A - raw data'!A30</f>
        <v>26</v>
      </c>
      <c r="C152" s="410" t="str">
        <f>'C - raw data'!B30</f>
        <v>c rider 26</v>
      </c>
      <c r="D152" s="454" t="s">
        <v>345</v>
      </c>
      <c r="E152" s="427"/>
      <c r="F152" s="420"/>
      <c r="G152" s="420"/>
      <c r="H152" s="420"/>
      <c r="I152" s="450" t="e">
        <f t="shared" si="11"/>
        <v>#VALUE!</v>
      </c>
      <c r="J152" s="435">
        <f>J120+'C - raw data'!K30</f>
        <v>0</v>
      </c>
    </row>
    <row r="153" spans="1:11" s="23" customFormat="1" x14ac:dyDescent="0.2">
      <c r="A153" s="23">
        <v>27</v>
      </c>
      <c r="B153" s="357">
        <f>'A - raw data'!A31</f>
        <v>27</v>
      </c>
      <c r="C153" s="410" t="str">
        <f>'C - raw data'!B31</f>
        <v>c rider 27</v>
      </c>
      <c r="D153" s="454" t="s">
        <v>345</v>
      </c>
      <c r="E153" s="427"/>
      <c r="F153" s="420"/>
      <c r="G153" s="420"/>
      <c r="H153" s="420"/>
      <c r="I153" s="450" t="e">
        <f t="shared" si="11"/>
        <v>#VALUE!</v>
      </c>
      <c r="J153" s="435">
        <f>J121+'C - raw data'!K31</f>
        <v>0</v>
      </c>
    </row>
    <row r="154" spans="1:11" s="23" customFormat="1" x14ac:dyDescent="0.2">
      <c r="A154" s="23">
        <v>28</v>
      </c>
      <c r="B154" s="357">
        <f>'A - raw data'!A32</f>
        <v>28</v>
      </c>
      <c r="C154" s="410" t="str">
        <f>'C - raw data'!B32</f>
        <v>c rider 28</v>
      </c>
      <c r="D154" s="454" t="s">
        <v>345</v>
      </c>
      <c r="E154" s="427"/>
      <c r="F154" s="420"/>
      <c r="G154" s="420"/>
      <c r="H154" s="420"/>
      <c r="I154" s="450" t="e">
        <f t="shared" si="11"/>
        <v>#VALUE!</v>
      </c>
      <c r="J154" s="435">
        <f>J122+'C - raw data'!K32</f>
        <v>0</v>
      </c>
    </row>
    <row r="155" spans="1:11" s="23" customFormat="1" x14ac:dyDescent="0.2">
      <c r="A155" s="23">
        <v>29</v>
      </c>
      <c r="B155" s="357">
        <f>'A - raw data'!A33</f>
        <v>29</v>
      </c>
      <c r="C155" s="410" t="str">
        <f>'C - raw data'!B33</f>
        <v>c rider 29</v>
      </c>
      <c r="D155" s="454" t="s">
        <v>345</v>
      </c>
      <c r="E155" s="427"/>
      <c r="F155" s="420"/>
      <c r="G155" s="420"/>
      <c r="H155" s="420"/>
      <c r="I155" s="450" t="e">
        <f t="shared" si="11"/>
        <v>#VALUE!</v>
      </c>
      <c r="J155" s="435">
        <f>J123+'C - raw data'!K33</f>
        <v>0</v>
      </c>
    </row>
    <row r="156" spans="1:11" s="23" customFormat="1" ht="13.5" thickBot="1" x14ac:dyDescent="0.25">
      <c r="A156" s="23">
        <v>30</v>
      </c>
      <c r="B156" s="361">
        <f>'A - raw data'!A34</f>
        <v>30</v>
      </c>
      <c r="C156" s="412" t="str">
        <f>'C - raw data'!B34</f>
        <v>c rider 30</v>
      </c>
      <c r="D156" s="455" t="s">
        <v>345</v>
      </c>
      <c r="E156" s="428"/>
      <c r="F156" s="421"/>
      <c r="G156" s="421"/>
      <c r="H156" s="421"/>
      <c r="I156" s="451" t="e">
        <f t="shared" si="11"/>
        <v>#VALUE!</v>
      </c>
      <c r="J156" s="435">
        <f>J124+'C - raw data'!K34</f>
        <v>0</v>
      </c>
    </row>
    <row r="157" spans="1:11" s="23" customFormat="1" ht="13.5" thickBot="1" x14ac:dyDescent="0.25"/>
    <row r="158" spans="1:11" s="23" customFormat="1" ht="25.5" x14ac:dyDescent="0.2">
      <c r="A158" s="414" t="s">
        <v>17</v>
      </c>
      <c r="B158" s="415" t="s">
        <v>4</v>
      </c>
      <c r="C158" s="416" t="s">
        <v>0</v>
      </c>
      <c r="D158" s="416" t="s">
        <v>336</v>
      </c>
      <c r="E158" s="417" t="s">
        <v>328</v>
      </c>
      <c r="F158" s="418" t="s">
        <v>337</v>
      </c>
      <c r="G158" s="419" t="s">
        <v>338</v>
      </c>
      <c r="H158" s="425" t="s">
        <v>348</v>
      </c>
      <c r="I158" s="422" t="s">
        <v>339</v>
      </c>
      <c r="J158" s="33" t="s">
        <v>343</v>
      </c>
      <c r="K158" s="414"/>
    </row>
    <row r="159" spans="1:11" s="23" customFormat="1" x14ac:dyDescent="0.2">
      <c r="A159" s="23">
        <v>1</v>
      </c>
      <c r="B159" s="357">
        <f>'A - raw data'!A5</f>
        <v>1</v>
      </c>
      <c r="C159" s="410" t="str">
        <f>'C - raw data'!B5</f>
        <v>David Redman</v>
      </c>
      <c r="D159" s="23" t="s">
        <v>345</v>
      </c>
      <c r="E159" s="277">
        <f>'C - raw data'!I113</f>
        <v>12</v>
      </c>
      <c r="F159" s="277">
        <f>'C - raw data'!T42</f>
        <v>2</v>
      </c>
      <c r="G159" s="277">
        <f>'C - raw data'!T78</f>
        <v>4</v>
      </c>
      <c r="H159" s="435">
        <f>E159+F159+G159</f>
        <v>18</v>
      </c>
      <c r="I159" s="450">
        <f>I127+H159</f>
        <v>61</v>
      </c>
      <c r="J159" s="435">
        <f>J127+'C - raw data'!S5</f>
        <v>61</v>
      </c>
    </row>
    <row r="160" spans="1:11" s="23" customFormat="1" x14ac:dyDescent="0.2">
      <c r="A160" s="23">
        <v>2</v>
      </c>
      <c r="B160" s="357">
        <f>'A - raw data'!A6</f>
        <v>2</v>
      </c>
      <c r="C160" s="410" t="str">
        <f>'C - raw data'!B6</f>
        <v>Grace McLean</v>
      </c>
      <c r="D160" s="23" t="s">
        <v>345</v>
      </c>
      <c r="E160" s="277">
        <f>'C - raw data'!I114</f>
        <v>9</v>
      </c>
      <c r="F160" s="277">
        <f>'C - raw data'!T43</f>
        <v>1</v>
      </c>
      <c r="G160" s="277">
        <f>'C - raw data'!T79</f>
        <v>2</v>
      </c>
      <c r="H160" s="435">
        <f t="shared" ref="H160:H188" si="12">E160+F160+G160</f>
        <v>12</v>
      </c>
      <c r="I160" s="450">
        <f t="shared" ref="I159:I188" si="13">I128+H160</f>
        <v>44</v>
      </c>
      <c r="J160" s="435">
        <f>J128+'C - raw data'!S6</f>
        <v>44</v>
      </c>
    </row>
    <row r="161" spans="1:10" s="23" customFormat="1" x14ac:dyDescent="0.2">
      <c r="A161" s="23">
        <v>3</v>
      </c>
      <c r="B161" s="357">
        <f>'A - raw data'!A7</f>
        <v>3</v>
      </c>
      <c r="C161" s="410" t="str">
        <f>'C - raw data'!B7</f>
        <v>Adele Whelan</v>
      </c>
      <c r="D161" s="23" t="s">
        <v>345</v>
      </c>
      <c r="E161" s="277">
        <f>'C - raw data'!I115</f>
        <v>6</v>
      </c>
      <c r="F161" s="277">
        <f>'C - raw data'!T44</f>
        <v>0</v>
      </c>
      <c r="G161" s="277">
        <f>'C - raw data'!T80</f>
        <v>0</v>
      </c>
      <c r="H161" s="435">
        <f t="shared" si="12"/>
        <v>6</v>
      </c>
      <c r="I161" s="450">
        <f t="shared" si="13"/>
        <v>10</v>
      </c>
      <c r="J161" s="435">
        <f>J129+'C - raw data'!S7</f>
        <v>10</v>
      </c>
    </row>
    <row r="162" spans="1:10" s="23" customFormat="1" x14ac:dyDescent="0.2">
      <c r="A162" s="23">
        <v>4</v>
      </c>
      <c r="B162" s="357">
        <f>'A - raw data'!A8</f>
        <v>4</v>
      </c>
      <c r="C162" s="410" t="str">
        <f>'C - raw data'!B8</f>
        <v>Robyn Baker</v>
      </c>
      <c r="D162" s="23" t="s">
        <v>345</v>
      </c>
      <c r="E162" s="277">
        <f>'C - raw data'!I116</f>
        <v>0</v>
      </c>
      <c r="F162" s="277">
        <f>'C - raw data'!T45</f>
        <v>0</v>
      </c>
      <c r="G162" s="277">
        <f>'C - raw data'!T81</f>
        <v>0</v>
      </c>
      <c r="H162" s="435">
        <f t="shared" si="12"/>
        <v>0</v>
      </c>
      <c r="I162" s="450">
        <f t="shared" si="13"/>
        <v>14</v>
      </c>
      <c r="J162" s="435">
        <f>J130+'C - raw data'!S8</f>
        <v>14</v>
      </c>
    </row>
    <row r="163" spans="1:10" s="23" customFormat="1" x14ac:dyDescent="0.2">
      <c r="A163" s="23">
        <v>5</v>
      </c>
      <c r="B163" s="357">
        <f>'A - raw data'!A9</f>
        <v>5</v>
      </c>
      <c r="C163" s="410" t="str">
        <f>'C - raw data'!B9</f>
        <v>Mark Mason</v>
      </c>
      <c r="D163" s="23" t="s">
        <v>345</v>
      </c>
      <c r="E163" s="277">
        <f>'C - raw data'!I117</f>
        <v>15</v>
      </c>
      <c r="F163" s="277">
        <f>'C - raw data'!T46</f>
        <v>3</v>
      </c>
      <c r="G163" s="277">
        <f>'C - raw data'!T82</f>
        <v>6</v>
      </c>
      <c r="H163" s="435">
        <f t="shared" si="12"/>
        <v>24</v>
      </c>
      <c r="I163" s="450">
        <f t="shared" si="13"/>
        <v>81</v>
      </c>
      <c r="J163" s="435">
        <f>J131+'C - raw data'!S9</f>
        <v>81</v>
      </c>
    </row>
    <row r="164" spans="1:10" s="23" customFormat="1" x14ac:dyDescent="0.2">
      <c r="A164" s="23">
        <v>6</v>
      </c>
      <c r="B164" s="357">
        <f>'A - raw data'!A10</f>
        <v>6</v>
      </c>
      <c r="C164" s="410" t="str">
        <f>'C - raw data'!B10</f>
        <v>Janine Vavasseur</v>
      </c>
      <c r="D164" s="23" t="s">
        <v>345</v>
      </c>
      <c r="E164" s="277">
        <f>'C - raw data'!I118</f>
        <v>3</v>
      </c>
      <c r="F164" s="277">
        <f>'C - raw data'!T47</f>
        <v>0</v>
      </c>
      <c r="G164" s="277">
        <f>'C - raw data'!T83</f>
        <v>0</v>
      </c>
      <c r="H164" s="435">
        <f t="shared" si="12"/>
        <v>3</v>
      </c>
      <c r="I164" s="450">
        <f t="shared" si="13"/>
        <v>15</v>
      </c>
      <c r="J164" s="435">
        <f>J132+'C - raw data'!S10</f>
        <v>15</v>
      </c>
    </row>
    <row r="165" spans="1:10" s="23" customFormat="1" x14ac:dyDescent="0.2">
      <c r="A165" s="23">
        <v>7</v>
      </c>
      <c r="B165" s="357">
        <f>'A - raw data'!A11</f>
        <v>7</v>
      </c>
      <c r="C165" s="410" t="str">
        <f>'C - raw data'!B11</f>
        <v>c rider 7</v>
      </c>
      <c r="D165" s="23" t="s">
        <v>345</v>
      </c>
      <c r="E165" s="277">
        <f>'C - raw data'!I119</f>
        <v>0</v>
      </c>
      <c r="F165" s="277">
        <f>'C - raw data'!T48</f>
        <v>0</v>
      </c>
      <c r="G165" s="277">
        <f>'C - raw data'!T84</f>
        <v>0</v>
      </c>
      <c r="H165" s="435">
        <f t="shared" si="12"/>
        <v>0</v>
      </c>
      <c r="I165" s="450" t="e">
        <f t="shared" si="13"/>
        <v>#VALUE!</v>
      </c>
      <c r="J165" s="435">
        <f>J133+'C - raw data'!S11</f>
        <v>0</v>
      </c>
    </row>
    <row r="166" spans="1:10" s="23" customFormat="1" x14ac:dyDescent="0.2">
      <c r="A166" s="23">
        <v>8</v>
      </c>
      <c r="B166" s="357">
        <f>'A - raw data'!A12</f>
        <v>8</v>
      </c>
      <c r="C166" s="410" t="str">
        <f>'C - raw data'!B12</f>
        <v>c rider 8</v>
      </c>
      <c r="D166" s="23" t="s">
        <v>345</v>
      </c>
      <c r="E166" s="277">
        <f>'C - raw data'!I120</f>
        <v>0</v>
      </c>
      <c r="F166" s="277">
        <f>'C - raw data'!T49</f>
        <v>0</v>
      </c>
      <c r="G166" s="277">
        <f>'C - raw data'!T85</f>
        <v>0</v>
      </c>
      <c r="H166" s="435">
        <f t="shared" si="12"/>
        <v>0</v>
      </c>
      <c r="I166" s="450" t="e">
        <f t="shared" si="13"/>
        <v>#VALUE!</v>
      </c>
      <c r="J166" s="435">
        <f>J134+'C - raw data'!S12</f>
        <v>0</v>
      </c>
    </row>
    <row r="167" spans="1:10" s="23" customFormat="1" x14ac:dyDescent="0.2">
      <c r="A167" s="23">
        <v>9</v>
      </c>
      <c r="B167" s="357">
        <f>'A - raw data'!A13</f>
        <v>9</v>
      </c>
      <c r="C167" s="410" t="str">
        <f>'C - raw data'!B13</f>
        <v>c rider 9</v>
      </c>
      <c r="D167" s="23" t="s">
        <v>345</v>
      </c>
      <c r="E167" s="277">
        <f>'C - raw data'!I121</f>
        <v>0</v>
      </c>
      <c r="F167" s="277">
        <f>'C - raw data'!T50</f>
        <v>0</v>
      </c>
      <c r="G167" s="277">
        <f>'C - raw data'!T86</f>
        <v>0</v>
      </c>
      <c r="H167" s="435">
        <f t="shared" si="12"/>
        <v>0</v>
      </c>
      <c r="I167" s="450" t="e">
        <f t="shared" si="13"/>
        <v>#VALUE!</v>
      </c>
      <c r="J167" s="435">
        <f>J135+'C - raw data'!S13</f>
        <v>0</v>
      </c>
    </row>
    <row r="168" spans="1:10" s="23" customFormat="1" x14ac:dyDescent="0.2">
      <c r="A168" s="23">
        <v>10</v>
      </c>
      <c r="B168" s="357">
        <f>'A - raw data'!A14</f>
        <v>10</v>
      </c>
      <c r="C168" s="410" t="str">
        <f>'C - raw data'!B14</f>
        <v>c rider 10</v>
      </c>
      <c r="D168" s="23" t="s">
        <v>345</v>
      </c>
      <c r="E168" s="277">
        <f>'C - raw data'!I122</f>
        <v>0</v>
      </c>
      <c r="F168" s="277">
        <f>'C - raw data'!T51</f>
        <v>0</v>
      </c>
      <c r="G168" s="277">
        <f>'C - raw data'!T87</f>
        <v>0</v>
      </c>
      <c r="H168" s="435">
        <f t="shared" si="12"/>
        <v>0</v>
      </c>
      <c r="I168" s="450" t="e">
        <f t="shared" si="13"/>
        <v>#VALUE!</v>
      </c>
      <c r="J168" s="435">
        <f>J136+'C - raw data'!S14</f>
        <v>0</v>
      </c>
    </row>
    <row r="169" spans="1:10" s="23" customFormat="1" x14ac:dyDescent="0.2">
      <c r="A169" s="23">
        <v>11</v>
      </c>
      <c r="B169" s="357">
        <f>'A - raw data'!A15</f>
        <v>11</v>
      </c>
      <c r="C169" s="410" t="str">
        <f>'C - raw data'!B15</f>
        <v>c rider 11</v>
      </c>
      <c r="D169" s="23" t="s">
        <v>345</v>
      </c>
      <c r="E169" s="277">
        <f>'C - raw data'!I123</f>
        <v>0</v>
      </c>
      <c r="F169" s="277">
        <f>'C - raw data'!T52</f>
        <v>0</v>
      </c>
      <c r="G169" s="277">
        <f>'C - raw data'!T88</f>
        <v>0</v>
      </c>
      <c r="H169" s="435">
        <f t="shared" si="12"/>
        <v>0</v>
      </c>
      <c r="I169" s="450" t="e">
        <f t="shared" si="13"/>
        <v>#VALUE!</v>
      </c>
      <c r="J169" s="435">
        <f>J137+'C - raw data'!S15</f>
        <v>0</v>
      </c>
    </row>
    <row r="170" spans="1:10" s="23" customFormat="1" x14ac:dyDescent="0.2">
      <c r="A170" s="23">
        <v>12</v>
      </c>
      <c r="B170" s="357">
        <f>'A - raw data'!A16</f>
        <v>12</v>
      </c>
      <c r="C170" s="410" t="str">
        <f>'C - raw data'!B16</f>
        <v>c rider 12</v>
      </c>
      <c r="D170" s="23" t="s">
        <v>345</v>
      </c>
      <c r="E170" s="277">
        <f>'C - raw data'!I124</f>
        <v>0</v>
      </c>
      <c r="F170" s="277">
        <f>'C - raw data'!T53</f>
        <v>0</v>
      </c>
      <c r="G170" s="277">
        <f>'C - raw data'!T89</f>
        <v>0</v>
      </c>
      <c r="H170" s="435">
        <f t="shared" si="12"/>
        <v>0</v>
      </c>
      <c r="I170" s="450" t="e">
        <f t="shared" si="13"/>
        <v>#VALUE!</v>
      </c>
      <c r="J170" s="435">
        <f>J138+'C - raw data'!S16</f>
        <v>0</v>
      </c>
    </row>
    <row r="171" spans="1:10" s="23" customFormat="1" x14ac:dyDescent="0.2">
      <c r="A171" s="23">
        <v>13</v>
      </c>
      <c r="B171" s="357">
        <f>'A - raw data'!A17</f>
        <v>13</v>
      </c>
      <c r="C171" s="410" t="str">
        <f>'C - raw data'!B17</f>
        <v>c rider 13</v>
      </c>
      <c r="D171" s="23" t="s">
        <v>345</v>
      </c>
      <c r="E171" s="277">
        <f>'C - raw data'!I125</f>
        <v>0</v>
      </c>
      <c r="F171" s="277">
        <f>'C - raw data'!T54</f>
        <v>0</v>
      </c>
      <c r="G171" s="277">
        <f>'C - raw data'!T90</f>
        <v>0</v>
      </c>
      <c r="H171" s="435">
        <f t="shared" si="12"/>
        <v>0</v>
      </c>
      <c r="I171" s="450" t="e">
        <f t="shared" si="13"/>
        <v>#VALUE!</v>
      </c>
      <c r="J171" s="435">
        <f>J139+'C - raw data'!S17</f>
        <v>0</v>
      </c>
    </row>
    <row r="172" spans="1:10" s="23" customFormat="1" x14ac:dyDescent="0.2">
      <c r="A172" s="23">
        <v>14</v>
      </c>
      <c r="B172" s="357">
        <f>'A - raw data'!A18</f>
        <v>14</v>
      </c>
      <c r="C172" s="410" t="str">
        <f>'C - raw data'!B18</f>
        <v>c rider 14</v>
      </c>
      <c r="D172" s="23" t="s">
        <v>345</v>
      </c>
      <c r="E172" s="277">
        <f>'C - raw data'!I126</f>
        <v>0</v>
      </c>
      <c r="F172" s="277">
        <f>'C - raw data'!T55</f>
        <v>0</v>
      </c>
      <c r="G172" s="277">
        <f>'C - raw data'!T91</f>
        <v>0</v>
      </c>
      <c r="H172" s="435">
        <f t="shared" si="12"/>
        <v>0</v>
      </c>
      <c r="I172" s="450" t="e">
        <f t="shared" si="13"/>
        <v>#VALUE!</v>
      </c>
      <c r="J172" s="435">
        <f>J140+'C - raw data'!S18</f>
        <v>0</v>
      </c>
    </row>
    <row r="173" spans="1:10" s="23" customFormat="1" x14ac:dyDescent="0.2">
      <c r="A173" s="23">
        <v>15</v>
      </c>
      <c r="B173" s="357">
        <f>'A - raw data'!A19</f>
        <v>15</v>
      </c>
      <c r="C173" s="410" t="str">
        <f>'C - raw data'!B19</f>
        <v>c rider 15</v>
      </c>
      <c r="D173" s="23" t="s">
        <v>345</v>
      </c>
      <c r="E173" s="277">
        <f>'C - raw data'!I127</f>
        <v>0</v>
      </c>
      <c r="F173" s="277">
        <f>'C - raw data'!T56</f>
        <v>0</v>
      </c>
      <c r="G173" s="277">
        <f>'C - raw data'!T92</f>
        <v>0</v>
      </c>
      <c r="H173" s="435">
        <f t="shared" si="12"/>
        <v>0</v>
      </c>
      <c r="I173" s="450" t="e">
        <f t="shared" si="13"/>
        <v>#VALUE!</v>
      </c>
      <c r="J173" s="435">
        <f>J141+'C - raw data'!S19</f>
        <v>0</v>
      </c>
    </row>
    <row r="174" spans="1:10" s="23" customFormat="1" x14ac:dyDescent="0.2">
      <c r="A174" s="23">
        <v>16</v>
      </c>
      <c r="B174" s="357">
        <f>'A - raw data'!A20</f>
        <v>16</v>
      </c>
      <c r="C174" s="410" t="str">
        <f>'C - raw data'!B20</f>
        <v>c rider 16</v>
      </c>
      <c r="D174" s="23" t="s">
        <v>345</v>
      </c>
      <c r="E174" s="277">
        <f>'C - raw data'!I128</f>
        <v>0</v>
      </c>
      <c r="F174" s="277">
        <f>'C - raw data'!T57</f>
        <v>0</v>
      </c>
      <c r="G174" s="277">
        <f>'C - raw data'!T93</f>
        <v>0</v>
      </c>
      <c r="H174" s="435">
        <f t="shared" si="12"/>
        <v>0</v>
      </c>
      <c r="I174" s="450" t="e">
        <f t="shared" si="13"/>
        <v>#VALUE!</v>
      </c>
      <c r="J174" s="435">
        <f>J142+'C - raw data'!S20</f>
        <v>0</v>
      </c>
    </row>
    <row r="175" spans="1:10" s="23" customFormat="1" x14ac:dyDescent="0.2">
      <c r="A175" s="23">
        <v>17</v>
      </c>
      <c r="B175" s="357">
        <f>'A - raw data'!A21</f>
        <v>17</v>
      </c>
      <c r="C175" s="410" t="str">
        <f>'C - raw data'!B21</f>
        <v>c rider 17</v>
      </c>
      <c r="D175" s="23" t="s">
        <v>345</v>
      </c>
      <c r="E175" s="277">
        <f>'C - raw data'!I129</f>
        <v>0</v>
      </c>
      <c r="F175" s="277">
        <f>'C - raw data'!T58</f>
        <v>0</v>
      </c>
      <c r="G175" s="277">
        <f>'C - raw data'!T94</f>
        <v>0</v>
      </c>
      <c r="H175" s="435">
        <f t="shared" si="12"/>
        <v>0</v>
      </c>
      <c r="I175" s="450" t="e">
        <f t="shared" si="13"/>
        <v>#VALUE!</v>
      </c>
      <c r="J175" s="435">
        <f>J143+'C - raw data'!S21</f>
        <v>0</v>
      </c>
    </row>
    <row r="176" spans="1:10" s="23" customFormat="1" x14ac:dyDescent="0.2">
      <c r="A176" s="23">
        <v>18</v>
      </c>
      <c r="B176" s="357">
        <f>'A - raw data'!A22</f>
        <v>18</v>
      </c>
      <c r="C176" s="410" t="str">
        <f>'C - raw data'!B22</f>
        <v>c rider 18</v>
      </c>
      <c r="D176" s="23" t="s">
        <v>345</v>
      </c>
      <c r="E176" s="277">
        <f>'C - raw data'!I130</f>
        <v>0</v>
      </c>
      <c r="F176" s="277">
        <f>'C - raw data'!T59</f>
        <v>0</v>
      </c>
      <c r="G176" s="277">
        <f>'C - raw data'!T95</f>
        <v>0</v>
      </c>
      <c r="H176" s="435">
        <f t="shared" si="12"/>
        <v>0</v>
      </c>
      <c r="I176" s="450" t="e">
        <f t="shared" si="13"/>
        <v>#VALUE!</v>
      </c>
      <c r="J176" s="435">
        <f>J144+'C - raw data'!S22</f>
        <v>0</v>
      </c>
    </row>
    <row r="177" spans="1:10" s="23" customFormat="1" x14ac:dyDescent="0.2">
      <c r="A177" s="23">
        <v>19</v>
      </c>
      <c r="B177" s="357">
        <f>'A - raw data'!A23</f>
        <v>19</v>
      </c>
      <c r="C177" s="410" t="str">
        <f>'C - raw data'!B23</f>
        <v>c rider 19</v>
      </c>
      <c r="D177" s="23" t="s">
        <v>345</v>
      </c>
      <c r="E177" s="277">
        <f>'C - raw data'!I131</f>
        <v>0</v>
      </c>
      <c r="F177" s="277">
        <f>'C - raw data'!T60</f>
        <v>0</v>
      </c>
      <c r="G177" s="277">
        <f>'C - raw data'!T96</f>
        <v>0</v>
      </c>
      <c r="H177" s="435">
        <f t="shared" si="12"/>
        <v>0</v>
      </c>
      <c r="I177" s="450" t="e">
        <f t="shared" si="13"/>
        <v>#VALUE!</v>
      </c>
      <c r="J177" s="435">
        <f>J145+'C - raw data'!S23</f>
        <v>0</v>
      </c>
    </row>
    <row r="178" spans="1:10" s="23" customFormat="1" x14ac:dyDescent="0.2">
      <c r="A178" s="23">
        <v>20</v>
      </c>
      <c r="B178" s="357">
        <f>'A - raw data'!A24</f>
        <v>20</v>
      </c>
      <c r="C178" s="410" t="str">
        <f>'C - raw data'!B24</f>
        <v>c rider 20</v>
      </c>
      <c r="D178" s="23" t="s">
        <v>345</v>
      </c>
      <c r="E178" s="277">
        <f>'C - raw data'!I132</f>
        <v>0</v>
      </c>
      <c r="F178" s="277">
        <f>'C - raw data'!T61</f>
        <v>0</v>
      </c>
      <c r="G178" s="277">
        <f>'C - raw data'!T97</f>
        <v>0</v>
      </c>
      <c r="H178" s="435">
        <f t="shared" si="12"/>
        <v>0</v>
      </c>
      <c r="I178" s="450" t="e">
        <f t="shared" si="13"/>
        <v>#VALUE!</v>
      </c>
      <c r="J178" s="435">
        <f>J146+'C - raw data'!S24</f>
        <v>0</v>
      </c>
    </row>
    <row r="179" spans="1:10" s="23" customFormat="1" x14ac:dyDescent="0.2">
      <c r="A179" s="23">
        <v>21</v>
      </c>
      <c r="B179" s="357">
        <f>'A - raw data'!A25</f>
        <v>21</v>
      </c>
      <c r="C179" s="410" t="str">
        <f>'C - raw data'!B25</f>
        <v>c rider 21</v>
      </c>
      <c r="D179" s="23" t="s">
        <v>345</v>
      </c>
      <c r="E179" s="277">
        <f>'C - raw data'!I133</f>
        <v>0</v>
      </c>
      <c r="F179" s="277">
        <f>'C - raw data'!T62</f>
        <v>0</v>
      </c>
      <c r="G179" s="277">
        <f>'C - raw data'!T98</f>
        <v>0</v>
      </c>
      <c r="H179" s="435">
        <f t="shared" si="12"/>
        <v>0</v>
      </c>
      <c r="I179" s="450" t="e">
        <f t="shared" si="13"/>
        <v>#VALUE!</v>
      </c>
      <c r="J179" s="435">
        <f>J147+'C - raw data'!S25</f>
        <v>0</v>
      </c>
    </row>
    <row r="180" spans="1:10" s="23" customFormat="1" x14ac:dyDescent="0.2">
      <c r="A180" s="23">
        <v>22</v>
      </c>
      <c r="B180" s="357">
        <f>'A - raw data'!A26</f>
        <v>22</v>
      </c>
      <c r="C180" s="410" t="str">
        <f>'C - raw data'!B26</f>
        <v>c rider 22</v>
      </c>
      <c r="D180" s="23" t="s">
        <v>345</v>
      </c>
      <c r="E180" s="277">
        <f>'C - raw data'!I134</f>
        <v>0</v>
      </c>
      <c r="F180" s="277">
        <f>'C - raw data'!T63</f>
        <v>0</v>
      </c>
      <c r="G180" s="277">
        <f>'C - raw data'!T99</f>
        <v>0</v>
      </c>
      <c r="H180" s="435">
        <f t="shared" si="12"/>
        <v>0</v>
      </c>
      <c r="I180" s="450" t="e">
        <f t="shared" si="13"/>
        <v>#VALUE!</v>
      </c>
      <c r="J180" s="435">
        <f>J148+'C - raw data'!S26</f>
        <v>0</v>
      </c>
    </row>
    <row r="181" spans="1:10" s="23" customFormat="1" x14ac:dyDescent="0.2">
      <c r="A181" s="23">
        <v>23</v>
      </c>
      <c r="B181" s="357">
        <f>'A - raw data'!A27</f>
        <v>23</v>
      </c>
      <c r="C181" s="410" t="str">
        <f>'C - raw data'!B27</f>
        <v>c rider 23</v>
      </c>
      <c r="D181" s="23" t="s">
        <v>345</v>
      </c>
      <c r="E181" s="277">
        <f>'C - raw data'!I135</f>
        <v>0</v>
      </c>
      <c r="F181" s="277">
        <f>'C - raw data'!T64</f>
        <v>0</v>
      </c>
      <c r="G181" s="277">
        <f>'C - raw data'!T100</f>
        <v>0</v>
      </c>
      <c r="H181" s="435">
        <f t="shared" si="12"/>
        <v>0</v>
      </c>
      <c r="I181" s="450" t="e">
        <f t="shared" si="13"/>
        <v>#VALUE!</v>
      </c>
      <c r="J181" s="435">
        <f>J149+'C - raw data'!S27</f>
        <v>0</v>
      </c>
    </row>
    <row r="182" spans="1:10" s="23" customFormat="1" x14ac:dyDescent="0.2">
      <c r="A182" s="23">
        <v>24</v>
      </c>
      <c r="B182" s="357">
        <f>'A - raw data'!A28</f>
        <v>24</v>
      </c>
      <c r="C182" s="410" t="str">
        <f>'C - raw data'!B28</f>
        <v>c rider 24</v>
      </c>
      <c r="D182" s="23" t="s">
        <v>345</v>
      </c>
      <c r="E182" s="277">
        <f>'C - raw data'!I136</f>
        <v>0</v>
      </c>
      <c r="F182" s="277">
        <f>'C - raw data'!T65</f>
        <v>0</v>
      </c>
      <c r="G182" s="277">
        <f>'C - raw data'!T101</f>
        <v>0</v>
      </c>
      <c r="H182" s="435">
        <f t="shared" si="12"/>
        <v>0</v>
      </c>
      <c r="I182" s="450" t="e">
        <f t="shared" si="13"/>
        <v>#VALUE!</v>
      </c>
      <c r="J182" s="435">
        <f>J150+'C - raw data'!S28</f>
        <v>0</v>
      </c>
    </row>
    <row r="183" spans="1:10" s="23" customFormat="1" x14ac:dyDescent="0.2">
      <c r="A183" s="23">
        <v>25</v>
      </c>
      <c r="B183" s="357">
        <f>'A - raw data'!A29</f>
        <v>25</v>
      </c>
      <c r="C183" s="410" t="str">
        <f>'C - raw data'!B29</f>
        <v>c rider 25</v>
      </c>
      <c r="D183" s="23" t="s">
        <v>345</v>
      </c>
      <c r="E183" s="277">
        <f>'C - raw data'!I137</f>
        <v>0</v>
      </c>
      <c r="F183" s="277">
        <f>'C - raw data'!T66</f>
        <v>0</v>
      </c>
      <c r="G183" s="277">
        <f>'C - raw data'!T102</f>
        <v>0</v>
      </c>
      <c r="H183" s="435">
        <f t="shared" si="12"/>
        <v>0</v>
      </c>
      <c r="I183" s="450" t="e">
        <f t="shared" si="13"/>
        <v>#VALUE!</v>
      </c>
      <c r="J183" s="435">
        <f>J151+'C - raw data'!S29</f>
        <v>0</v>
      </c>
    </row>
    <row r="184" spans="1:10" s="23" customFormat="1" x14ac:dyDescent="0.2">
      <c r="A184" s="23">
        <v>26</v>
      </c>
      <c r="B184" s="357">
        <f>'A - raw data'!A30</f>
        <v>26</v>
      </c>
      <c r="C184" s="410" t="str">
        <f>'C - raw data'!B30</f>
        <v>c rider 26</v>
      </c>
      <c r="D184" s="23" t="s">
        <v>345</v>
      </c>
      <c r="E184" s="277">
        <f>'C - raw data'!I138</f>
        <v>0</v>
      </c>
      <c r="F184" s="277">
        <f>'C - raw data'!T67</f>
        <v>0</v>
      </c>
      <c r="G184" s="277">
        <f>'C - raw data'!T103</f>
        <v>0</v>
      </c>
      <c r="H184" s="435">
        <f t="shared" si="12"/>
        <v>0</v>
      </c>
      <c r="I184" s="450" t="e">
        <f t="shared" si="13"/>
        <v>#VALUE!</v>
      </c>
      <c r="J184" s="435">
        <f>J152+'C - raw data'!S30</f>
        <v>0</v>
      </c>
    </row>
    <row r="185" spans="1:10" s="23" customFormat="1" x14ac:dyDescent="0.2">
      <c r="A185" s="23">
        <v>27</v>
      </c>
      <c r="B185" s="357">
        <f>'A - raw data'!A31</f>
        <v>27</v>
      </c>
      <c r="C185" s="410" t="str">
        <f>'C - raw data'!B31</f>
        <v>c rider 27</v>
      </c>
      <c r="D185" s="23" t="s">
        <v>345</v>
      </c>
      <c r="E185" s="277">
        <f>'C - raw data'!I139</f>
        <v>0</v>
      </c>
      <c r="F185" s="277">
        <f>'C - raw data'!T68</f>
        <v>0</v>
      </c>
      <c r="G185" s="277">
        <f>'C - raw data'!T104</f>
        <v>0</v>
      </c>
      <c r="H185" s="435">
        <f t="shared" si="12"/>
        <v>0</v>
      </c>
      <c r="I185" s="450" t="e">
        <f t="shared" si="13"/>
        <v>#VALUE!</v>
      </c>
      <c r="J185" s="435">
        <f>J153+'C - raw data'!S31</f>
        <v>0</v>
      </c>
    </row>
    <row r="186" spans="1:10" s="23" customFormat="1" x14ac:dyDescent="0.2">
      <c r="A186" s="23">
        <v>28</v>
      </c>
      <c r="B186" s="357">
        <f>'A - raw data'!A32</f>
        <v>28</v>
      </c>
      <c r="C186" s="410" t="str">
        <f>'C - raw data'!B32</f>
        <v>c rider 28</v>
      </c>
      <c r="D186" s="23" t="s">
        <v>345</v>
      </c>
      <c r="E186" s="277">
        <f>'C - raw data'!I140</f>
        <v>0</v>
      </c>
      <c r="F186" s="277">
        <f>'C - raw data'!T69</f>
        <v>0</v>
      </c>
      <c r="G186" s="277">
        <f>'C - raw data'!T105</f>
        <v>0</v>
      </c>
      <c r="H186" s="435">
        <f t="shared" si="12"/>
        <v>0</v>
      </c>
      <c r="I186" s="450" t="e">
        <f t="shared" si="13"/>
        <v>#VALUE!</v>
      </c>
      <c r="J186" s="435">
        <f>J154+'C - raw data'!S32</f>
        <v>0</v>
      </c>
    </row>
    <row r="187" spans="1:10" s="23" customFormat="1" x14ac:dyDescent="0.2">
      <c r="A187" s="23">
        <v>29</v>
      </c>
      <c r="B187" s="357">
        <f>'A - raw data'!A33</f>
        <v>29</v>
      </c>
      <c r="C187" s="410" t="str">
        <f>'C - raw data'!B33</f>
        <v>c rider 29</v>
      </c>
      <c r="D187" s="23" t="s">
        <v>345</v>
      </c>
      <c r="E187" s="277">
        <f>'C - raw data'!I141</f>
        <v>0</v>
      </c>
      <c r="F187" s="277">
        <f>'C - raw data'!T70</f>
        <v>0</v>
      </c>
      <c r="G187" s="277">
        <f>'C - raw data'!T106</f>
        <v>0</v>
      </c>
      <c r="H187" s="435">
        <f t="shared" si="12"/>
        <v>0</v>
      </c>
      <c r="I187" s="450" t="e">
        <f t="shared" si="13"/>
        <v>#VALUE!</v>
      </c>
      <c r="J187" s="435">
        <f>J155+'C - raw data'!S33</f>
        <v>0</v>
      </c>
    </row>
    <row r="188" spans="1:10" s="23" customFormat="1" ht="13.5" thickBot="1" x14ac:dyDescent="0.25">
      <c r="A188" s="23">
        <v>30</v>
      </c>
      <c r="B188" s="361">
        <f>'A - raw data'!A34</f>
        <v>30</v>
      </c>
      <c r="C188" s="412" t="str">
        <f>'C - raw data'!B34</f>
        <v>c rider 30</v>
      </c>
      <c r="D188" s="23" t="s">
        <v>345</v>
      </c>
      <c r="E188" s="277">
        <f>'C - raw data'!I142</f>
        <v>0</v>
      </c>
      <c r="F188" s="288">
        <f>'C - raw data'!T71</f>
        <v>0</v>
      </c>
      <c r="G188" s="288">
        <f>'C - raw data'!T107</f>
        <v>0</v>
      </c>
      <c r="H188" s="449">
        <f t="shared" si="12"/>
        <v>0</v>
      </c>
      <c r="I188" s="451" t="e">
        <f t="shared" si="13"/>
        <v>#VALUE!</v>
      </c>
      <c r="J188" s="435">
        <f>J156+'C - raw data'!S34</f>
        <v>0</v>
      </c>
    </row>
    <row r="189" spans="1:10" x14ac:dyDescent="0.2">
      <c r="B189" s="23"/>
      <c r="C189" s="23"/>
      <c r="D189" s="23"/>
      <c r="E189" s="23"/>
      <c r="F189" s="23"/>
      <c r="G189" s="23"/>
      <c r="H189" s="23"/>
      <c r="I189" s="23"/>
    </row>
  </sheetData>
  <sheetProtection algorithmName="SHA-512" hashValue="zgfAxNo0jNR081qcJEHiQo58QRScl7EzGgimiNnrCjAEZ1ZPSAmyIlYXpN907ywj7mqL63VXW1NPGPiuhh7ojA==" saltValue="7l+MVJU+WhLumxeH/dmQuw==" spinCount="100000" sheet="1" objects="1" scenarios="1" sort="0" autoFilter="0" pivotTables="0"/>
  <autoFilter ref="B5:G35">
    <sortState ref="B6:G35">
      <sortCondition descending="1" ref="F5:F35"/>
    </sortState>
  </autoFilter>
  <phoneticPr fontId="0" type="noConversion"/>
  <conditionalFormatting sqref="I63:I92">
    <cfRule type="cellIs" dxfId="69" priority="60" operator="equal">
      <formula>$J$63</formula>
    </cfRule>
  </conditionalFormatting>
  <conditionalFormatting sqref="I64 I66 I68 I70 I72 I74 I76 I78 I80 I82 I84 I86 I88 I90 I92">
    <cfRule type="cellIs" dxfId="68" priority="61" operator="equal">
      <formula>$J$64</formula>
    </cfRule>
  </conditionalFormatting>
  <conditionalFormatting sqref="I64:I92">
    <cfRule type="cellIs" dxfId="63" priority="55" operator="equal">
      <formula>0.250381944444444</formula>
    </cfRule>
  </conditionalFormatting>
  <conditionalFormatting sqref="I127:I156">
    <cfRule type="cellIs" dxfId="17" priority="17" operator="equal">
      <formula>$J$63</formula>
    </cfRule>
  </conditionalFormatting>
  <conditionalFormatting sqref="I128 I130 I132 I134 I136 I138 I140 I142 I144 I146 I148 I150 I152 I154 I156">
    <cfRule type="cellIs" dxfId="16" priority="18" operator="equal">
      <formula>$J$64</formula>
    </cfRule>
  </conditionalFormatting>
  <conditionalFormatting sqref="I128:I156">
    <cfRule type="cellIs" dxfId="15" priority="16" operator="equal">
      <formula>0.250381944444444</formula>
    </cfRule>
  </conditionalFormatting>
  <conditionalFormatting sqref="I95:I124">
    <cfRule type="cellIs" dxfId="11" priority="11" operator="equal">
      <formula>$J$63</formula>
    </cfRule>
  </conditionalFormatting>
  <conditionalFormatting sqref="I96 I98 I100 I102 I104 I106 I108 I110 I112 I114 I116 I118 I120 I122 I124">
    <cfRule type="cellIs" dxfId="10" priority="12" operator="equal">
      <formula>$J$64</formula>
    </cfRule>
  </conditionalFormatting>
  <conditionalFormatting sqref="I96:I124">
    <cfRule type="cellIs" dxfId="9" priority="10" operator="equal">
      <formula>0.250381944444444</formula>
    </cfRule>
  </conditionalFormatting>
  <conditionalFormatting sqref="I159:I188">
    <cfRule type="cellIs" dxfId="2" priority="2" operator="equal">
      <formula>$J$63</formula>
    </cfRule>
  </conditionalFormatting>
  <conditionalFormatting sqref="I160 I162 I164 I166 I168 I170 I172 I174 I176 I178 I180 I182 I184 I186 I188">
    <cfRule type="cellIs" dxfId="1" priority="3" operator="equal">
      <formula>$J$64</formula>
    </cfRule>
  </conditionalFormatting>
  <conditionalFormatting sqref="I160:I188">
    <cfRule type="cellIs" dxfId="0" priority="1" operator="equal">
      <formula>0.250381944444444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horizontalDpi="4294967293" verticalDpi="1200" r:id="rId1"/>
  <rowBreaks count="2" manualBreakCount="2">
    <brk id="59" max="8" man="1"/>
    <brk id="93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75" zoomScaleSheetLayoutView="100" workbookViewId="0">
      <selection activeCell="B5" sqref="B5"/>
    </sheetView>
  </sheetViews>
  <sheetFormatPr defaultRowHeight="12.75" x14ac:dyDescent="0.2"/>
  <cols>
    <col min="1" max="1" width="9.140625" style="10"/>
    <col min="2" max="2" width="22.140625" style="10" customWidth="1"/>
    <col min="3" max="3" width="19.85546875" style="10" bestFit="1" customWidth="1"/>
    <col min="4" max="4" width="12.7109375" style="10" bestFit="1" customWidth="1"/>
    <col min="5" max="5" width="15.7109375" style="10" customWidth="1"/>
    <col min="6" max="6" width="17.140625" style="10" customWidth="1"/>
    <col min="7" max="7" width="10.7109375" style="10" customWidth="1"/>
    <col min="8" max="8" width="17.28515625" style="10" bestFit="1" customWidth="1"/>
    <col min="9" max="9" width="12.28515625" style="10" bestFit="1" customWidth="1"/>
    <col min="10" max="10" width="9.5703125" style="10" bestFit="1" customWidth="1"/>
    <col min="11" max="11" width="9.140625" style="10"/>
    <col min="12" max="12" width="17.28515625" style="10" bestFit="1" customWidth="1"/>
    <col min="13" max="13" width="15.42578125" style="10" bestFit="1" customWidth="1"/>
    <col min="14" max="14" width="9.7109375" style="10" bestFit="1" customWidth="1"/>
    <col min="15" max="16" width="9.5703125" style="10" bestFit="1" customWidth="1"/>
    <col min="17" max="16384" width="9.140625" style="10"/>
  </cols>
  <sheetData>
    <row r="1" spans="1:9" ht="13.5" thickBot="1" x14ac:dyDescent="0.25">
      <c r="B1" s="10" t="s">
        <v>33</v>
      </c>
    </row>
    <row r="2" spans="1:9" ht="13.5" thickBot="1" x14ac:dyDescent="0.25">
      <c r="B2" s="1" t="s">
        <v>80</v>
      </c>
      <c r="G2" s="45" t="s">
        <v>63</v>
      </c>
      <c r="H2"/>
      <c r="I2" s="47" t="s">
        <v>64</v>
      </c>
    </row>
    <row r="4" spans="1:9" ht="13.5" thickBot="1" x14ac:dyDescent="0.25">
      <c r="B4" s="1" t="s">
        <v>58</v>
      </c>
    </row>
    <row r="5" spans="1:9" ht="13.5" thickBot="1" x14ac:dyDescent="0.25">
      <c r="A5" s="2" t="s">
        <v>17</v>
      </c>
      <c r="B5" s="155" t="s">
        <v>4</v>
      </c>
      <c r="C5" s="156" t="s">
        <v>0</v>
      </c>
      <c r="D5" s="157" t="s">
        <v>1</v>
      </c>
      <c r="E5" s="158" t="s">
        <v>24</v>
      </c>
      <c r="F5" s="159" t="s">
        <v>27</v>
      </c>
      <c r="G5" s="160" t="s">
        <v>28</v>
      </c>
    </row>
    <row r="6" spans="1:9" x14ac:dyDescent="0.2">
      <c r="A6" s="2">
        <v>1</v>
      </c>
      <c r="B6" s="351">
        <f>'D - raw data'!A5</f>
        <v>1</v>
      </c>
      <c r="C6" s="367" t="str">
        <f>'D - raw data'!B5</f>
        <v>d rider 1</v>
      </c>
      <c r="D6" s="368" t="str">
        <f>'D - raw data'!C5</f>
        <v>Club</v>
      </c>
      <c r="E6" s="370">
        <f>'D - raw data'!T5</f>
        <v>0</v>
      </c>
      <c r="F6" s="370">
        <f>'D - raw data'!AK42</f>
        <v>0</v>
      </c>
      <c r="G6" s="370">
        <f>'D - raw data'!AK78</f>
        <v>0</v>
      </c>
    </row>
    <row r="7" spans="1:9" x14ac:dyDescent="0.2">
      <c r="A7" s="2">
        <v>2</v>
      </c>
      <c r="B7" s="357">
        <f>'D - raw data'!A6</f>
        <v>2</v>
      </c>
      <c r="C7" s="371" t="str">
        <f>'D - raw data'!B6</f>
        <v>d rider 2</v>
      </c>
      <c r="D7" s="372" t="str">
        <f>'D - raw data'!C6</f>
        <v>Club</v>
      </c>
      <c r="E7" s="374">
        <f>'D - raw data'!T6</f>
        <v>0</v>
      </c>
      <c r="F7" s="374">
        <f>'D - raw data'!AK43</f>
        <v>0</v>
      </c>
      <c r="G7" s="374">
        <f>'D - raw data'!AK79</f>
        <v>0</v>
      </c>
      <c r="H7" s="10" t="s">
        <v>243</v>
      </c>
    </row>
    <row r="8" spans="1:9" x14ac:dyDescent="0.2">
      <c r="A8" s="2">
        <v>3</v>
      </c>
      <c r="B8" s="357">
        <f>'D - raw data'!A7</f>
        <v>3</v>
      </c>
      <c r="C8" s="371" t="str">
        <f>'D - raw data'!B7</f>
        <v>d rider 3</v>
      </c>
      <c r="D8" s="372" t="str">
        <f>'D - raw data'!C7</f>
        <v>Club</v>
      </c>
      <c r="E8" s="374">
        <f>'D - raw data'!T7</f>
        <v>0</v>
      </c>
      <c r="F8" s="374">
        <f>'D - raw data'!AK44</f>
        <v>0</v>
      </c>
      <c r="G8" s="374">
        <f>'D - raw data'!AK80</f>
        <v>0</v>
      </c>
    </row>
    <row r="9" spans="1:9" x14ac:dyDescent="0.2">
      <c r="A9" s="2">
        <v>4</v>
      </c>
      <c r="B9" s="357">
        <f>'D - raw data'!A8</f>
        <v>4</v>
      </c>
      <c r="C9" s="371" t="str">
        <f>'D - raw data'!B8</f>
        <v>d rider 4</v>
      </c>
      <c r="D9" s="372" t="str">
        <f>'D - raw data'!C8</f>
        <v>Club</v>
      </c>
      <c r="E9" s="374">
        <f>'D - raw data'!T8</f>
        <v>0</v>
      </c>
      <c r="F9" s="374">
        <f>'D - raw data'!AK45</f>
        <v>0</v>
      </c>
      <c r="G9" s="374">
        <f>'D - raw data'!AK81</f>
        <v>0</v>
      </c>
    </row>
    <row r="10" spans="1:9" x14ac:dyDescent="0.2">
      <c r="A10" s="2">
        <v>5</v>
      </c>
      <c r="B10" s="357">
        <f>'D - raw data'!A9</f>
        <v>5</v>
      </c>
      <c r="C10" s="371" t="str">
        <f>'D - raw data'!B9</f>
        <v>d rider 5</v>
      </c>
      <c r="D10" s="372" t="str">
        <f>'D - raw data'!C9</f>
        <v>Club</v>
      </c>
      <c r="E10" s="374">
        <f>'D - raw data'!T9</f>
        <v>0</v>
      </c>
      <c r="F10" s="374">
        <f>'D - raw data'!AK46</f>
        <v>0</v>
      </c>
      <c r="G10" s="374">
        <f>'D - raw data'!AK82</f>
        <v>0</v>
      </c>
    </row>
    <row r="11" spans="1:9" x14ac:dyDescent="0.2">
      <c r="A11" s="2">
        <v>6</v>
      </c>
      <c r="B11" s="357">
        <f>'D - raw data'!A10</f>
        <v>6</v>
      </c>
      <c r="C11" s="371" t="str">
        <f>'D - raw data'!B10</f>
        <v>d rider 6</v>
      </c>
      <c r="D11" s="372" t="str">
        <f>'D - raw data'!C10</f>
        <v>Club</v>
      </c>
      <c r="E11" s="374">
        <f>'D - raw data'!T10</f>
        <v>0</v>
      </c>
      <c r="F11" s="374">
        <f>'D - raw data'!AK47</f>
        <v>0</v>
      </c>
      <c r="G11" s="374">
        <f>'D - raw data'!AK83</f>
        <v>0</v>
      </c>
    </row>
    <row r="12" spans="1:9" x14ac:dyDescent="0.2">
      <c r="A12" s="2">
        <v>7</v>
      </c>
      <c r="B12" s="357">
        <f>'D - raw data'!A11</f>
        <v>7</v>
      </c>
      <c r="C12" s="371" t="str">
        <f>'D - raw data'!B11</f>
        <v>d rider 7</v>
      </c>
      <c r="D12" s="372" t="str">
        <f>'D - raw data'!C11</f>
        <v>Club</v>
      </c>
      <c r="E12" s="374">
        <f>'D - raw data'!T11</f>
        <v>0</v>
      </c>
      <c r="F12" s="374">
        <f>'D - raw data'!AK48</f>
        <v>0</v>
      </c>
      <c r="G12" s="374">
        <f>'D - raw data'!AK84</f>
        <v>0</v>
      </c>
    </row>
    <row r="13" spans="1:9" x14ac:dyDescent="0.2">
      <c r="A13" s="2">
        <v>8</v>
      </c>
      <c r="B13" s="357">
        <f>'D - raw data'!A12</f>
        <v>8</v>
      </c>
      <c r="C13" s="371" t="str">
        <f>'D - raw data'!B12</f>
        <v>d rider 8</v>
      </c>
      <c r="D13" s="372" t="str">
        <f>'D - raw data'!C12</f>
        <v>Club</v>
      </c>
      <c r="E13" s="374">
        <f>'D - raw data'!T12</f>
        <v>0</v>
      </c>
      <c r="F13" s="374">
        <f>'D - raw data'!AK49</f>
        <v>0</v>
      </c>
      <c r="G13" s="374">
        <f>'D - raw data'!AK85</f>
        <v>0</v>
      </c>
    </row>
    <row r="14" spans="1:9" x14ac:dyDescent="0.2">
      <c r="A14" s="2">
        <v>9</v>
      </c>
      <c r="B14" s="357">
        <f>'D - raw data'!A13</f>
        <v>9</v>
      </c>
      <c r="C14" s="371" t="str">
        <f>'D - raw data'!B13</f>
        <v>d rider 9</v>
      </c>
      <c r="D14" s="372" t="str">
        <f>'D - raw data'!C13</f>
        <v>Club</v>
      </c>
      <c r="E14" s="374">
        <f>'D - raw data'!T13</f>
        <v>0</v>
      </c>
      <c r="F14" s="374">
        <f>'D - raw data'!AK50</f>
        <v>0</v>
      </c>
      <c r="G14" s="374">
        <f>'D - raw data'!AK86</f>
        <v>0</v>
      </c>
    </row>
    <row r="15" spans="1:9" x14ac:dyDescent="0.2">
      <c r="A15" s="2">
        <v>10</v>
      </c>
      <c r="B15" s="357">
        <f>'D - raw data'!A14</f>
        <v>10</v>
      </c>
      <c r="C15" s="371" t="str">
        <f>'D - raw data'!B14</f>
        <v>d rider 10</v>
      </c>
      <c r="D15" s="372" t="str">
        <f>'D - raw data'!C14</f>
        <v>Club</v>
      </c>
      <c r="E15" s="374">
        <f>'D - raw data'!T14</f>
        <v>0</v>
      </c>
      <c r="F15" s="374">
        <f>'D - raw data'!AK51</f>
        <v>0</v>
      </c>
      <c r="G15" s="374">
        <f>'D - raw data'!AK87</f>
        <v>0</v>
      </c>
    </row>
    <row r="16" spans="1:9" x14ac:dyDescent="0.2">
      <c r="A16" s="2">
        <v>11</v>
      </c>
      <c r="B16" s="357">
        <f>'D - raw data'!A15</f>
        <v>11</v>
      </c>
      <c r="C16" s="371" t="str">
        <f>'D - raw data'!B15</f>
        <v>d rider 11</v>
      </c>
      <c r="D16" s="372" t="str">
        <f>'D - raw data'!C15</f>
        <v>Club</v>
      </c>
      <c r="E16" s="374">
        <f>'D - raw data'!T15</f>
        <v>0</v>
      </c>
      <c r="F16" s="374">
        <f>'D - raw data'!AK52</f>
        <v>0</v>
      </c>
      <c r="G16" s="374">
        <f>'D - raw data'!AK88</f>
        <v>0</v>
      </c>
    </row>
    <row r="17" spans="1:7" x14ac:dyDescent="0.2">
      <c r="A17" s="2">
        <v>12</v>
      </c>
      <c r="B17" s="357">
        <f>'D - raw data'!A16</f>
        <v>12</v>
      </c>
      <c r="C17" s="371" t="str">
        <f>'D - raw data'!B16</f>
        <v>d rider 12</v>
      </c>
      <c r="D17" s="372" t="str">
        <f>'D - raw data'!C16</f>
        <v>Club</v>
      </c>
      <c r="E17" s="374">
        <f>'D - raw data'!T16</f>
        <v>0</v>
      </c>
      <c r="F17" s="374">
        <f>'D - raw data'!AK53</f>
        <v>0</v>
      </c>
      <c r="G17" s="374">
        <f>'D - raw data'!AK89</f>
        <v>0</v>
      </c>
    </row>
    <row r="18" spans="1:7" x14ac:dyDescent="0.2">
      <c r="A18" s="2">
        <v>13</v>
      </c>
      <c r="B18" s="357">
        <f>'D - raw data'!A17</f>
        <v>13</v>
      </c>
      <c r="C18" s="371" t="str">
        <f>'D - raw data'!B17</f>
        <v>d rider 13</v>
      </c>
      <c r="D18" s="372" t="str">
        <f>'D - raw data'!C17</f>
        <v>Club</v>
      </c>
      <c r="E18" s="374">
        <f>'D - raw data'!T17</f>
        <v>0</v>
      </c>
      <c r="F18" s="374">
        <f>'D - raw data'!AK54</f>
        <v>0</v>
      </c>
      <c r="G18" s="374">
        <f>'D - raw data'!AK90</f>
        <v>0</v>
      </c>
    </row>
    <row r="19" spans="1:7" x14ac:dyDescent="0.2">
      <c r="A19" s="2">
        <v>14</v>
      </c>
      <c r="B19" s="357">
        <f>'D - raw data'!A18</f>
        <v>14</v>
      </c>
      <c r="C19" s="371" t="str">
        <f>'D - raw data'!B18</f>
        <v>d rider 14</v>
      </c>
      <c r="D19" s="372" t="str">
        <f>'D - raw data'!C18</f>
        <v>Club</v>
      </c>
      <c r="E19" s="374">
        <f>'D - raw data'!T18</f>
        <v>0</v>
      </c>
      <c r="F19" s="374">
        <f>'D - raw data'!AK55</f>
        <v>0</v>
      </c>
      <c r="G19" s="374">
        <f>'D - raw data'!AK91</f>
        <v>0</v>
      </c>
    </row>
    <row r="20" spans="1:7" x14ac:dyDescent="0.2">
      <c r="A20" s="2">
        <v>15</v>
      </c>
      <c r="B20" s="357">
        <f>'D - raw data'!A19</f>
        <v>15</v>
      </c>
      <c r="C20" s="371" t="str">
        <f>'D - raw data'!B19</f>
        <v>d rider 15</v>
      </c>
      <c r="D20" s="372" t="str">
        <f>'D - raw data'!C19</f>
        <v>Club</v>
      </c>
      <c r="E20" s="374">
        <f>'D - raw data'!T19</f>
        <v>0</v>
      </c>
      <c r="F20" s="374">
        <f>'D - raw data'!AK56</f>
        <v>0</v>
      </c>
      <c r="G20" s="374">
        <f>'D - raw data'!AK92</f>
        <v>0</v>
      </c>
    </row>
    <row r="21" spans="1:7" x14ac:dyDescent="0.2">
      <c r="A21" s="2">
        <v>16</v>
      </c>
      <c r="B21" s="357">
        <f>'D - raw data'!A20</f>
        <v>16</v>
      </c>
      <c r="C21" s="371" t="str">
        <f>'D - raw data'!B20</f>
        <v>d rider 16</v>
      </c>
      <c r="D21" s="372" t="str">
        <f>'D - raw data'!C20</f>
        <v>Club</v>
      </c>
      <c r="E21" s="374">
        <f>'D - raw data'!T20</f>
        <v>0</v>
      </c>
      <c r="F21" s="374">
        <f>'D - raw data'!AK57</f>
        <v>0</v>
      </c>
      <c r="G21" s="374">
        <f>'D - raw data'!AK93</f>
        <v>0</v>
      </c>
    </row>
    <row r="22" spans="1:7" x14ac:dyDescent="0.2">
      <c r="A22" s="2">
        <v>17</v>
      </c>
      <c r="B22" s="357">
        <f>'D - raw data'!A21</f>
        <v>17</v>
      </c>
      <c r="C22" s="371" t="str">
        <f>'D - raw data'!B21</f>
        <v>d rider 17</v>
      </c>
      <c r="D22" s="372" t="str">
        <f>'D - raw data'!C21</f>
        <v>Club</v>
      </c>
      <c r="E22" s="374">
        <f>'D - raw data'!T21</f>
        <v>0</v>
      </c>
      <c r="F22" s="374">
        <f>'D - raw data'!AK58</f>
        <v>0</v>
      </c>
      <c r="G22" s="374">
        <f>'D - raw data'!AK94</f>
        <v>0</v>
      </c>
    </row>
    <row r="23" spans="1:7" x14ac:dyDescent="0.2">
      <c r="A23" s="2">
        <v>18</v>
      </c>
      <c r="B23" s="357">
        <v>18</v>
      </c>
      <c r="C23" s="371" t="str">
        <f>'D - raw data'!B22</f>
        <v>d rider 18</v>
      </c>
      <c r="D23" s="372" t="s">
        <v>39</v>
      </c>
      <c r="E23" s="374">
        <f>'D - raw data'!T22</f>
        <v>0</v>
      </c>
      <c r="F23" s="374">
        <f>'D - raw data'!AK59</f>
        <v>0</v>
      </c>
      <c r="G23" s="374">
        <f>'D - raw data'!AK95</f>
        <v>0</v>
      </c>
    </row>
    <row r="24" spans="1:7" x14ac:dyDescent="0.2">
      <c r="A24" s="2">
        <v>19</v>
      </c>
      <c r="B24" s="357">
        <f>'D - raw data'!A23</f>
        <v>19</v>
      </c>
      <c r="C24" s="371" t="str">
        <f>'D - raw data'!B23</f>
        <v>d rider 19</v>
      </c>
      <c r="D24" s="372" t="str">
        <f>'D - raw data'!C23</f>
        <v>Club</v>
      </c>
      <c r="E24" s="374">
        <f>'D - raw data'!T23</f>
        <v>0</v>
      </c>
      <c r="F24" s="374">
        <f>'D - raw data'!AK60</f>
        <v>0</v>
      </c>
      <c r="G24" s="374">
        <f>'D - raw data'!AK96</f>
        <v>0</v>
      </c>
    </row>
    <row r="25" spans="1:7" x14ac:dyDescent="0.2">
      <c r="A25" s="2">
        <v>20</v>
      </c>
      <c r="B25" s="357">
        <f>'D - raw data'!A24</f>
        <v>20</v>
      </c>
      <c r="C25" s="371" t="str">
        <f>'D - raw data'!B24</f>
        <v>d rider 20</v>
      </c>
      <c r="D25" s="372" t="str">
        <f>'D - raw data'!C24</f>
        <v>Club</v>
      </c>
      <c r="E25" s="374">
        <f>'D - raw data'!T24</f>
        <v>0</v>
      </c>
      <c r="F25" s="374">
        <f>'D - raw data'!AK61</f>
        <v>0</v>
      </c>
      <c r="G25" s="374">
        <f>'D - raw data'!AK97</f>
        <v>0</v>
      </c>
    </row>
    <row r="26" spans="1:7" x14ac:dyDescent="0.2">
      <c r="A26" s="2">
        <v>21</v>
      </c>
      <c r="B26" s="357">
        <f>'D - raw data'!A25</f>
        <v>21</v>
      </c>
      <c r="C26" s="371" t="str">
        <f>'D - raw data'!B25</f>
        <v>d rider 21</v>
      </c>
      <c r="D26" s="372" t="str">
        <f>'D - raw data'!C25</f>
        <v>Club</v>
      </c>
      <c r="E26" s="374">
        <f>'D - raw data'!T25</f>
        <v>0</v>
      </c>
      <c r="F26" s="374">
        <f>'D - raw data'!AK62</f>
        <v>0</v>
      </c>
      <c r="G26" s="374">
        <f>'D - raw data'!AK98</f>
        <v>0</v>
      </c>
    </row>
    <row r="27" spans="1:7" x14ac:dyDescent="0.2">
      <c r="A27" s="2">
        <v>22</v>
      </c>
      <c r="B27" s="357">
        <f>'D - raw data'!A26</f>
        <v>22</v>
      </c>
      <c r="C27" s="371" t="str">
        <f>'D - raw data'!B26</f>
        <v>d rider 22</v>
      </c>
      <c r="D27" s="372" t="str">
        <f>'D - raw data'!C26</f>
        <v>Club</v>
      </c>
      <c r="E27" s="374">
        <f>'D - raw data'!T26</f>
        <v>0</v>
      </c>
      <c r="F27" s="374">
        <f>'D - raw data'!AK63</f>
        <v>0</v>
      </c>
      <c r="G27" s="374">
        <f>'D - raw data'!AK99</f>
        <v>0</v>
      </c>
    </row>
    <row r="28" spans="1:7" x14ac:dyDescent="0.2">
      <c r="A28" s="2">
        <v>23</v>
      </c>
      <c r="B28" s="357">
        <f>'D - raw data'!A27</f>
        <v>23</v>
      </c>
      <c r="C28" s="371" t="str">
        <f>'D - raw data'!B27</f>
        <v>d rider 23</v>
      </c>
      <c r="D28" s="372" t="str">
        <f>'D - raw data'!C27</f>
        <v>Club</v>
      </c>
      <c r="E28" s="374">
        <f>'D - raw data'!T27</f>
        <v>0</v>
      </c>
      <c r="F28" s="374">
        <f>'D - raw data'!AK64</f>
        <v>0</v>
      </c>
      <c r="G28" s="374">
        <f>'D - raw data'!AK100</f>
        <v>0</v>
      </c>
    </row>
    <row r="29" spans="1:7" x14ac:dyDescent="0.2">
      <c r="A29" s="2">
        <v>24</v>
      </c>
      <c r="B29" s="357">
        <f>'D - raw data'!A28</f>
        <v>24</v>
      </c>
      <c r="C29" s="371" t="str">
        <f>'D - raw data'!B28</f>
        <v>d rider 24</v>
      </c>
      <c r="D29" s="372" t="str">
        <f>'D - raw data'!C28</f>
        <v>Club</v>
      </c>
      <c r="E29" s="374">
        <f>'D - raw data'!T28</f>
        <v>0</v>
      </c>
      <c r="F29" s="374">
        <f>'D - raw data'!AK65</f>
        <v>0</v>
      </c>
      <c r="G29" s="374">
        <f>'D - raw data'!AK101</f>
        <v>0</v>
      </c>
    </row>
    <row r="30" spans="1:7" x14ac:dyDescent="0.2">
      <c r="A30" s="2">
        <v>25</v>
      </c>
      <c r="B30" s="357">
        <f>'D - raw data'!A29</f>
        <v>25</v>
      </c>
      <c r="C30" s="371" t="str">
        <f>'D - raw data'!B29</f>
        <v>d rider 25</v>
      </c>
      <c r="D30" s="372" t="str">
        <f>'D - raw data'!C29</f>
        <v>Club</v>
      </c>
      <c r="E30" s="374">
        <f>'D - raw data'!T29</f>
        <v>0</v>
      </c>
      <c r="F30" s="374">
        <f>'D - raw data'!AK66</f>
        <v>0</v>
      </c>
      <c r="G30" s="374">
        <f>'D - raw data'!AK102</f>
        <v>0</v>
      </c>
    </row>
    <row r="31" spans="1:7" x14ac:dyDescent="0.2">
      <c r="A31" s="2">
        <v>26</v>
      </c>
      <c r="B31" s="357">
        <f>'D - raw data'!A30</f>
        <v>26</v>
      </c>
      <c r="C31" s="371" t="str">
        <f>'D - raw data'!B30</f>
        <v>d rider 26</v>
      </c>
      <c r="D31" s="372" t="str">
        <f>'D - raw data'!C30</f>
        <v>Club</v>
      </c>
      <c r="E31" s="374">
        <f>'D - raw data'!T30</f>
        <v>0</v>
      </c>
      <c r="F31" s="374">
        <f>'D - raw data'!AK67</f>
        <v>0</v>
      </c>
      <c r="G31" s="374">
        <f>'D - raw data'!AK103</f>
        <v>0</v>
      </c>
    </row>
    <row r="32" spans="1:7" x14ac:dyDescent="0.2">
      <c r="A32" s="2">
        <v>27</v>
      </c>
      <c r="B32" s="357">
        <f>'D - raw data'!A31</f>
        <v>27</v>
      </c>
      <c r="C32" s="371" t="str">
        <f>'D - raw data'!B31</f>
        <v>d rider 27</v>
      </c>
      <c r="D32" s="372" t="str">
        <f>'D - raw data'!C31</f>
        <v>Club</v>
      </c>
      <c r="E32" s="374">
        <f>'D - raw data'!T31</f>
        <v>0</v>
      </c>
      <c r="F32" s="374">
        <f>'D - raw data'!AK68</f>
        <v>0</v>
      </c>
      <c r="G32" s="374">
        <f>'D - raw data'!AK104</f>
        <v>0</v>
      </c>
    </row>
    <row r="33" spans="1:9" x14ac:dyDescent="0.2">
      <c r="A33" s="2">
        <v>28</v>
      </c>
      <c r="B33" s="357">
        <f>'D - raw data'!A32</f>
        <v>28</v>
      </c>
      <c r="C33" s="371" t="str">
        <f>'D - raw data'!B32</f>
        <v>d rider 28</v>
      </c>
      <c r="D33" s="372" t="str">
        <f>'D - raw data'!C32</f>
        <v>Club</v>
      </c>
      <c r="E33" s="374">
        <f>'D - raw data'!T32</f>
        <v>0</v>
      </c>
      <c r="F33" s="374">
        <f>'D - raw data'!AK69</f>
        <v>0</v>
      </c>
      <c r="G33" s="374">
        <f>'D - raw data'!AK105</f>
        <v>0</v>
      </c>
    </row>
    <row r="34" spans="1:9" x14ac:dyDescent="0.2">
      <c r="A34" s="2">
        <v>29</v>
      </c>
      <c r="B34" s="357">
        <f>'D - raw data'!A33</f>
        <v>29</v>
      </c>
      <c r="C34" s="371" t="str">
        <f>'D - raw data'!B33</f>
        <v>d rider 29</v>
      </c>
      <c r="D34" s="372" t="str">
        <f>'D - raw data'!C33</f>
        <v>Club</v>
      </c>
      <c r="E34" s="374">
        <f>'D - raw data'!T33</f>
        <v>0</v>
      </c>
      <c r="F34" s="374">
        <f>'D - raw data'!AK70</f>
        <v>0</v>
      </c>
      <c r="G34" s="374">
        <f>'D - raw data'!AK106</f>
        <v>0</v>
      </c>
    </row>
    <row r="35" spans="1:9" ht="13.5" thickBot="1" x14ac:dyDescent="0.25">
      <c r="A35" s="2">
        <v>30</v>
      </c>
      <c r="B35" s="361">
        <f>'D - raw data'!A34</f>
        <v>30</v>
      </c>
      <c r="C35" s="375" t="str">
        <f>'D - raw data'!B34</f>
        <v>d rider 30</v>
      </c>
      <c r="D35" s="376" t="str">
        <f>'D - raw data'!C34</f>
        <v>Club</v>
      </c>
      <c r="E35" s="378">
        <f>'D - raw data'!T34</f>
        <v>0</v>
      </c>
      <c r="F35" s="378">
        <f>'D - raw data'!AK71</f>
        <v>0</v>
      </c>
      <c r="G35" s="378">
        <f>'D - raw data'!AK107</f>
        <v>0</v>
      </c>
    </row>
    <row r="36" spans="1:9" x14ac:dyDescent="0.2">
      <c r="B36" s="11"/>
      <c r="C36" s="12"/>
      <c r="D36" s="12"/>
      <c r="E36" s="11"/>
    </row>
    <row r="37" spans="1:9" ht="13.5" thickBot="1" x14ac:dyDescent="0.25">
      <c r="B37" s="1" t="s">
        <v>13</v>
      </c>
      <c r="D37" s="165" t="s">
        <v>1</v>
      </c>
      <c r="E37" s="270" t="str">
        <f>'fancy pants code'!B83</f>
        <v>Warragul</v>
      </c>
      <c r="F37" s="266" t="str">
        <f>'fancy pants code'!B84</f>
        <v>Wellington</v>
      </c>
      <c r="G37" s="266" t="str">
        <f>'fancy pants code'!B85</f>
        <v>Latrobe City</v>
      </c>
      <c r="H37" s="266" t="str">
        <f>'fancy pants code'!B86</f>
        <v>Bairnsdale</v>
      </c>
      <c r="I37" s="271" t="str">
        <f>'fancy pants code'!B87</f>
        <v>Leongatha</v>
      </c>
    </row>
    <row r="38" spans="1:9" x14ac:dyDescent="0.2">
      <c r="B38" s="16" t="s">
        <v>74</v>
      </c>
      <c r="C38" s="245" t="str">
        <f>INDEX('D - raw data'!$B$5:$B$34,MATCH(LARGE('D - raw data'!$D$5:$D$34,1),'D - raw data'!$D$5:$D$34,0),1)</f>
        <v>d rider 1</v>
      </c>
      <c r="D38" s="257"/>
      <c r="E38" s="291">
        <f>IF($D$38=E$37,'fancy pants code'!$B$78,0)</f>
        <v>0</v>
      </c>
      <c r="F38" s="291">
        <f>IF($D$38=F$37,'fancy pants code'!$B$78,0)</f>
        <v>0</v>
      </c>
      <c r="G38" s="291">
        <f>IF($D$38=G$37,'fancy pants code'!$B$78,0)</f>
        <v>0</v>
      </c>
      <c r="H38" s="291">
        <f>IF($D$38=H$37,'fancy pants code'!$B$78,0)</f>
        <v>0</v>
      </c>
      <c r="I38" s="291">
        <f>IF($D$38=I$37,'fancy pants code'!$B$78,0)</f>
        <v>0</v>
      </c>
    </row>
    <row r="39" spans="1:9" x14ac:dyDescent="0.2">
      <c r="B39" s="17" t="s">
        <v>75</v>
      </c>
      <c r="C39" s="246" t="str">
        <f>INDEX('D - raw data'!$B$5:$B$34,MATCH(LARGE('D - raw data'!$D$5:$D$34,2),'D - raw data'!$D$5:$D$34,0),1)</f>
        <v>d rider 1</v>
      </c>
      <c r="D39" s="258"/>
      <c r="E39" s="291">
        <f>IF($D$39=E$37,'fancy pants code'!$B$79,0)</f>
        <v>0</v>
      </c>
      <c r="F39" s="291">
        <f>IF($D$39=F$37,'fancy pants code'!$B$79,0)</f>
        <v>0</v>
      </c>
      <c r="G39" s="291">
        <f>IF($D$39=G$37,'fancy pants code'!$B$79,0)</f>
        <v>0</v>
      </c>
      <c r="H39" s="291">
        <f>IF($D$39=H$37,'fancy pants code'!$B$79,0)</f>
        <v>0</v>
      </c>
      <c r="I39" s="291">
        <f>IF($D$39=I$37,'fancy pants code'!$B$79,0)</f>
        <v>0</v>
      </c>
    </row>
    <row r="40" spans="1:9" ht="13.5" thickBot="1" x14ac:dyDescent="0.25">
      <c r="B40" s="18" t="s">
        <v>76</v>
      </c>
      <c r="C40" s="247" t="str">
        <f>INDEX('D - raw data'!$B$5:$B$34,MATCH(LARGE('D - raw data'!$D$5:$D$34,3),'D - raw data'!$D$5:$D$34,0),1)</f>
        <v>d rider 1</v>
      </c>
      <c r="D40" s="259"/>
      <c r="E40" s="291">
        <f>IF($D$40=E$37,'fancy pants code'!$B$80,0)</f>
        <v>0</v>
      </c>
      <c r="F40" s="291">
        <f>IF($D$40=F$37,'fancy pants code'!$B$80,0)</f>
        <v>0</v>
      </c>
      <c r="G40" s="291">
        <f>IF($D$40=G$37,'fancy pants code'!$B$80,0)</f>
        <v>0</v>
      </c>
      <c r="H40" s="291">
        <f>IF($D$40=H$37,'fancy pants code'!$B$80,0)</f>
        <v>0</v>
      </c>
      <c r="I40" s="291">
        <f>IF($D$40=I$37,'fancy pants code'!$B$80,0)</f>
        <v>0</v>
      </c>
    </row>
    <row r="41" spans="1:9" ht="13.5" thickBot="1" x14ac:dyDescent="0.25">
      <c r="C41" s="23"/>
      <c r="D41" s="23"/>
      <c r="E41" s="274">
        <f>E38+E39+E40</f>
        <v>0</v>
      </c>
      <c r="F41" s="274">
        <f t="shared" ref="F41:I41" si="0">F38+F39+F40</f>
        <v>0</v>
      </c>
      <c r="G41" s="274">
        <f t="shared" si="0"/>
        <v>0</v>
      </c>
      <c r="H41" s="274">
        <f t="shared" si="0"/>
        <v>0</v>
      </c>
      <c r="I41" s="274">
        <f t="shared" si="0"/>
        <v>0</v>
      </c>
    </row>
    <row r="42" spans="1:9" ht="13.5" thickBot="1" x14ac:dyDescent="0.25">
      <c r="B42" s="1" t="s">
        <v>14</v>
      </c>
      <c r="C42" s="23"/>
      <c r="D42" s="23"/>
      <c r="E42" s="41"/>
      <c r="F42" s="41"/>
      <c r="G42" s="41"/>
      <c r="H42" s="41"/>
      <c r="I42" s="41"/>
    </row>
    <row r="43" spans="1:9" x14ac:dyDescent="0.2">
      <c r="B43" s="16" t="s">
        <v>74</v>
      </c>
      <c r="C43" s="245" t="str">
        <f>INDEX('D - raw data'!$B$5:$B$34,MATCH(LARGE('D - raw data'!$H$5:$H$34,1),'D - raw data'!$H$5:$H$34,0),1)</f>
        <v>d rider 1</v>
      </c>
      <c r="D43" s="257"/>
      <c r="E43" s="292">
        <f>IF($D$43=E$37,'fancy pants code'!$B$78,0)</f>
        <v>0</v>
      </c>
      <c r="F43" s="292">
        <f>IF($D$43=F$37,'fancy pants code'!$B$78,0)</f>
        <v>0</v>
      </c>
      <c r="G43" s="292">
        <f>IF($D$43=G$37,'fancy pants code'!$B$78,0)</f>
        <v>0</v>
      </c>
      <c r="H43" s="292">
        <f>IF($D$43=H$37,'fancy pants code'!$B$78,0)</f>
        <v>0</v>
      </c>
      <c r="I43" s="292">
        <f>IF($D$43=I$37,'fancy pants code'!$B$78,0)</f>
        <v>0</v>
      </c>
    </row>
    <row r="44" spans="1:9" x14ac:dyDescent="0.2">
      <c r="B44" s="17" t="s">
        <v>75</v>
      </c>
      <c r="C44" s="246" t="str">
        <f>INDEX('D - raw data'!$B$5:$B$34,MATCH(LARGE('D - raw data'!$H$5:$H$34,2),'D - raw data'!$H$5:$H$34,0),1)</f>
        <v>d rider 1</v>
      </c>
      <c r="D44" s="258"/>
      <c r="E44" s="291">
        <f>IF($D$44=E$37,'fancy pants code'!$B$79,0)</f>
        <v>0</v>
      </c>
      <c r="F44" s="291">
        <f>IF($D$44=F$37,'fancy pants code'!$B$79,0)</f>
        <v>0</v>
      </c>
      <c r="G44" s="291">
        <f>IF($D$44=G$37,'fancy pants code'!$B$79,0)</f>
        <v>0</v>
      </c>
      <c r="H44" s="291">
        <f>IF($D$44=H$37,'fancy pants code'!$B$79,0)</f>
        <v>0</v>
      </c>
      <c r="I44" s="291">
        <f>IF($D$44=I$37,'fancy pants code'!$B$79,0)</f>
        <v>0</v>
      </c>
    </row>
    <row r="45" spans="1:9" ht="13.5" thickBot="1" x14ac:dyDescent="0.25">
      <c r="B45" s="18" t="s">
        <v>76</v>
      </c>
      <c r="C45" s="247" t="str">
        <f>INDEX('D - raw data'!$B$5:$B$34,MATCH(LARGE('D - raw data'!$H$5:$H$34,3),'D - raw data'!$H$5:$H$34,0),1)</f>
        <v>d rider 1</v>
      </c>
      <c r="D45" s="259"/>
      <c r="E45" s="291">
        <f>IF($D$45=E$37,'fancy pants code'!$B$80,0)</f>
        <v>0</v>
      </c>
      <c r="F45" s="291">
        <f>IF($D$45=F$37,'fancy pants code'!$B$80,0)</f>
        <v>0</v>
      </c>
      <c r="G45" s="291">
        <f>IF($D$45=G$37,'fancy pants code'!$B$80,0)</f>
        <v>0</v>
      </c>
      <c r="H45" s="291">
        <f>IF($D$45=H$37,'fancy pants code'!$B$80,0)</f>
        <v>0</v>
      </c>
      <c r="I45" s="291">
        <f>IF($D$45=I$37,'fancy pants code'!$B$80,0)</f>
        <v>0</v>
      </c>
    </row>
    <row r="46" spans="1:9" ht="13.5" thickBot="1" x14ac:dyDescent="0.25">
      <c r="C46" s="295"/>
      <c r="D46" s="166"/>
      <c r="E46" s="274">
        <f>E43+E44+E45</f>
        <v>0</v>
      </c>
      <c r="F46" s="274">
        <f t="shared" ref="F46:I46" si="1">F43+F44+F45</f>
        <v>0</v>
      </c>
      <c r="G46" s="274">
        <f t="shared" si="1"/>
        <v>0</v>
      </c>
      <c r="H46" s="274">
        <f t="shared" si="1"/>
        <v>0</v>
      </c>
      <c r="I46" s="276">
        <f t="shared" si="1"/>
        <v>0</v>
      </c>
    </row>
    <row r="47" spans="1:9" ht="13.5" thickBot="1" x14ac:dyDescent="0.25">
      <c r="B47" s="1" t="s">
        <v>15</v>
      </c>
      <c r="C47" s="23"/>
      <c r="D47" s="23"/>
      <c r="E47" s="41"/>
      <c r="F47" s="41"/>
      <c r="G47" s="41"/>
      <c r="H47" s="41"/>
      <c r="I47" s="41"/>
    </row>
    <row r="48" spans="1:9" x14ac:dyDescent="0.2">
      <c r="B48" s="16" t="s">
        <v>74</v>
      </c>
      <c r="C48" s="245" t="str">
        <f>INDEX('D - raw data'!$B$5:$B$34,MATCH(LARGE('D - raw data'!$L$5:$L$34,1),'D - raw data'!$L$5:$L$34,0),1)</f>
        <v>d rider 1</v>
      </c>
      <c r="D48" s="257"/>
      <c r="E48" s="292">
        <f>IF($D$48=E$37,'fancy pants code'!$B$78,0)</f>
        <v>0</v>
      </c>
      <c r="F48" s="292">
        <f>IF($D$48=F$37,'fancy pants code'!$B$78,0)</f>
        <v>0</v>
      </c>
      <c r="G48" s="292">
        <f>IF($D$48=G$37,'fancy pants code'!$B$78,0)</f>
        <v>0</v>
      </c>
      <c r="H48" s="292">
        <f>IF($D$48=H$37,'fancy pants code'!$B$78,0)</f>
        <v>0</v>
      </c>
      <c r="I48" s="292">
        <f>IF($D$48=I$37,'fancy pants code'!$B$78,0)</f>
        <v>0</v>
      </c>
    </row>
    <row r="49" spans="2:9" x14ac:dyDescent="0.2">
      <c r="B49" s="17" t="s">
        <v>75</v>
      </c>
      <c r="C49" s="246" t="str">
        <f>INDEX('D - raw data'!$B$5:$B$34,MATCH(LARGE('D - raw data'!$L$5:$L$34,2),'D - raw data'!$L$5:$L$34,0),1)</f>
        <v>d rider 1</v>
      </c>
      <c r="D49" s="258"/>
      <c r="E49" s="291">
        <f>IF($D$49=E$37,'fancy pants code'!$B$79,0)</f>
        <v>0</v>
      </c>
      <c r="F49" s="291">
        <f>IF($D$49=F$37,'fancy pants code'!$B$79,0)</f>
        <v>0</v>
      </c>
      <c r="G49" s="291">
        <f>IF($D$49=G$37,'fancy pants code'!$B$79,0)</f>
        <v>0</v>
      </c>
      <c r="H49" s="291">
        <f>IF($D$49=H$37,'fancy pants code'!$B$79,0)</f>
        <v>0</v>
      </c>
      <c r="I49" s="291">
        <f>IF($D$49=I$37,'fancy pants code'!$B$79,0)</f>
        <v>0</v>
      </c>
    </row>
    <row r="50" spans="2:9" ht="13.5" thickBot="1" x14ac:dyDescent="0.25">
      <c r="B50" s="18" t="s">
        <v>76</v>
      </c>
      <c r="C50" s="247" t="str">
        <f>INDEX('D - raw data'!$B$5:$B$34,MATCH(LARGE('D - raw data'!$L$5:$L$34,3),'D - raw data'!$L$5:$L$34,0),1)</f>
        <v>d rider 1</v>
      </c>
      <c r="D50" s="259"/>
      <c r="E50" s="291">
        <f>IF($D$50=E$37,'fancy pants code'!$B$80,0)</f>
        <v>0</v>
      </c>
      <c r="F50" s="291">
        <f>IF($D$50=F$37,'fancy pants code'!$B$80,0)</f>
        <v>0</v>
      </c>
      <c r="G50" s="291">
        <f>IF($D$50=G$37,'fancy pants code'!$B$80,0)</f>
        <v>0</v>
      </c>
      <c r="H50" s="291">
        <f>IF($D$50=H$37,'fancy pants code'!$B$80,0)</f>
        <v>0</v>
      </c>
      <c r="I50" s="291">
        <f>IF($D$50=I$37,'fancy pants code'!$B$80,0)</f>
        <v>0</v>
      </c>
    </row>
    <row r="51" spans="2:9" ht="13.5" thickBot="1" x14ac:dyDescent="0.25">
      <c r="C51" s="23"/>
      <c r="D51" s="23"/>
      <c r="E51" s="274">
        <f>E48+E49+E50</f>
        <v>0</v>
      </c>
      <c r="F51" s="274">
        <f t="shared" ref="F51" si="2">F48+F49+F50</f>
        <v>0</v>
      </c>
      <c r="G51" s="274">
        <f>G48+G49+G50</f>
        <v>0</v>
      </c>
      <c r="H51" s="274">
        <f t="shared" ref="H51" si="3">H48+H49+H50</f>
        <v>0</v>
      </c>
      <c r="I51" s="276">
        <f>I48+I49+I50</f>
        <v>0</v>
      </c>
    </row>
    <row r="52" spans="2:9" ht="13.5" thickBot="1" x14ac:dyDescent="0.25">
      <c r="B52" s="1" t="s">
        <v>16</v>
      </c>
      <c r="C52" s="23"/>
      <c r="D52" s="23"/>
      <c r="E52" s="41"/>
      <c r="F52" s="41"/>
      <c r="G52" s="41"/>
      <c r="H52" s="41"/>
      <c r="I52" s="41"/>
    </row>
    <row r="53" spans="2:9" x14ac:dyDescent="0.2">
      <c r="B53" s="16" t="s">
        <v>74</v>
      </c>
      <c r="C53" s="245" t="str">
        <f>INDEX('D - raw data'!$B$5:$B$34,MATCH(LARGE('D - raw data'!$P$5:$P$34,1),'D - raw data'!$P$5:$P$34,0),1)</f>
        <v>d rider 1</v>
      </c>
      <c r="D53" s="257"/>
      <c r="E53" s="292">
        <f>IF($D$53=E$37,'fancy pants code'!$B$78,0)</f>
        <v>0</v>
      </c>
      <c r="F53" s="292">
        <f>IF($D$53=F$37,'fancy pants code'!$B$78,0)</f>
        <v>0</v>
      </c>
      <c r="G53" s="292">
        <f>IF($D$53=G$37,'fancy pants code'!$B$78,0)</f>
        <v>0</v>
      </c>
      <c r="H53" s="292">
        <f>IF($D$53=H$37,'fancy pants code'!$B$78,0)</f>
        <v>0</v>
      </c>
      <c r="I53" s="292">
        <f>IF($D$53=I$37,'fancy pants code'!$B$78,0)</f>
        <v>0</v>
      </c>
    </row>
    <row r="54" spans="2:9" x14ac:dyDescent="0.2">
      <c r="B54" s="17" t="s">
        <v>75</v>
      </c>
      <c r="C54" s="246" t="str">
        <f>INDEX('D - raw data'!$B$5:$B$34,MATCH(LARGE('D - raw data'!$P$5:$P$34,2),'D - raw data'!$P$5:$P$34,0),1)</f>
        <v>d rider 1</v>
      </c>
      <c r="D54" s="258"/>
      <c r="E54" s="291">
        <f>IF($D$54=E$37,'fancy pants code'!$B$79,0)</f>
        <v>0</v>
      </c>
      <c r="F54" s="291">
        <f>IF($D$54=F$37,'fancy pants code'!$B$79,0)</f>
        <v>0</v>
      </c>
      <c r="G54" s="291">
        <f>IF($D$54=G$37,'fancy pants code'!$B$79,0)</f>
        <v>0</v>
      </c>
      <c r="H54" s="291">
        <f>IF($D$54=H$37,'fancy pants code'!$B$79,0)</f>
        <v>0</v>
      </c>
      <c r="I54" s="291">
        <f>IF($D$54=I$37,'fancy pants code'!$B$79,0)</f>
        <v>0</v>
      </c>
    </row>
    <row r="55" spans="2:9" ht="13.5" thickBot="1" x14ac:dyDescent="0.25">
      <c r="B55" s="18" t="s">
        <v>76</v>
      </c>
      <c r="C55" s="247" t="str">
        <f>INDEX('D - raw data'!$B$5:$B$34,MATCH(LARGE('D - raw data'!$P$5:$P$34,3),'D - raw data'!$P$5:$P$34,0),1)</f>
        <v>d rider 1</v>
      </c>
      <c r="D55" s="259"/>
      <c r="E55" s="293">
        <f>IF($D$55=E$37,'fancy pants code'!$B$80,0)</f>
        <v>0</v>
      </c>
      <c r="F55" s="293">
        <f>IF($D$55=F$37,'fancy pants code'!$B$80,0)</f>
        <v>0</v>
      </c>
      <c r="G55" s="293">
        <f>IF($D$55=G$37,'fancy pants code'!$B$80,0)</f>
        <v>0</v>
      </c>
      <c r="H55" s="293">
        <f>IF($D$55=H$37,'fancy pants code'!$B$80,0)</f>
        <v>0</v>
      </c>
      <c r="I55" s="293">
        <f>IF($D$55=I$37,'fancy pants code'!$B$80,0)</f>
        <v>0</v>
      </c>
    </row>
    <row r="56" spans="2:9" x14ac:dyDescent="0.2">
      <c r="C56" s="23"/>
      <c r="E56" s="279">
        <f>E53+E54+E55</f>
        <v>0</v>
      </c>
      <c r="F56" s="280">
        <f t="shared" ref="F56:I56" si="4">SUM(F53:F55)</f>
        <v>0</v>
      </c>
      <c r="G56" s="280">
        <f t="shared" si="4"/>
        <v>0</v>
      </c>
      <c r="H56" s="280">
        <f>SUM(H53:H55)</f>
        <v>0</v>
      </c>
      <c r="I56" s="281">
        <f t="shared" si="4"/>
        <v>0</v>
      </c>
    </row>
    <row r="57" spans="2:9" x14ac:dyDescent="0.2">
      <c r="C57" s="23"/>
      <c r="D57" s="24" t="s">
        <v>228</v>
      </c>
      <c r="E57" s="286">
        <f>E41+E51+E56+E46</f>
        <v>0</v>
      </c>
      <c r="F57" s="273">
        <f t="shared" ref="F57" si="5">F41+F51+F56+F46</f>
        <v>0</v>
      </c>
      <c r="G57" s="277">
        <f>G41+G51+G56+G46</f>
        <v>0</v>
      </c>
      <c r="H57" s="277">
        <f>H41+H51+H56+H46</f>
        <v>0</v>
      </c>
      <c r="I57" s="289">
        <f>I41+I51+I56+I46</f>
        <v>0</v>
      </c>
    </row>
    <row r="58" spans="2:9" ht="13.5" thickBot="1" x14ac:dyDescent="0.25">
      <c r="C58" s="23"/>
      <c r="D58" s="24" t="s">
        <v>226</v>
      </c>
      <c r="E58" s="287">
        <f>E41+E51+E56</f>
        <v>0</v>
      </c>
      <c r="F58" s="282">
        <f t="shared" ref="F58" si="6">F41+F51+F56</f>
        <v>0</v>
      </c>
      <c r="G58" s="288">
        <f>G41+G51+G56</f>
        <v>0</v>
      </c>
      <c r="H58" s="288">
        <f>H41+H51+H56</f>
        <v>0</v>
      </c>
      <c r="I58" s="290">
        <f>I41+I51+I56</f>
        <v>0</v>
      </c>
    </row>
  </sheetData>
  <sheetProtection algorithmName="SHA-512" hashValue="rbfuFu1r7xNKTFQP4359hD+V77+sI9sCn80iDKXzt5RSL6m3AFaAPV8fQYQBUhSabnMjb4W34NiJSo+9E713gg==" saltValue="wXVvHSriYpQGoj/zEcHkPw==" spinCount="100000" sheet="1" objects="1" scenarios="1" sort="0" autoFilter="0" pivotTables="0"/>
  <autoFilter ref="B5:G35">
    <sortState ref="B6:G35">
      <sortCondition ref="B5:B35"/>
    </sortState>
  </autoFilter>
  <phoneticPr fontId="1" type="noConversion"/>
  <pageMargins left="0.75" right="0.75" top="1" bottom="1" header="0.5" footer="0.5"/>
  <pageSetup paperSize="8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9.140625" style="46"/>
    <col min="2" max="2" width="9.7109375" style="46" bestFit="1" customWidth="1"/>
    <col min="3" max="3" width="9.140625" style="46"/>
    <col min="4" max="4" width="7.28515625" style="46" bestFit="1" customWidth="1"/>
    <col min="5" max="5" width="11.42578125" style="46" customWidth="1"/>
    <col min="6" max="7" width="9.140625" style="46"/>
    <col min="8" max="8" width="33" style="46" customWidth="1"/>
    <col min="9" max="9" width="31.140625" style="46" customWidth="1"/>
    <col min="10" max="16384" width="9.140625" style="46"/>
  </cols>
  <sheetData>
    <row r="1" spans="1:8" ht="13.5" thickBot="1" x14ac:dyDescent="0.25">
      <c r="B1" s="24"/>
      <c r="C1" s="24" t="s">
        <v>29</v>
      </c>
    </row>
    <row r="2" spans="1:8" ht="15" x14ac:dyDescent="0.25">
      <c r="A2" s="24" t="s">
        <v>227</v>
      </c>
      <c r="B2" s="323" t="s">
        <v>1</v>
      </c>
      <c r="C2" s="342" t="s">
        <v>13</v>
      </c>
      <c r="D2" s="342" t="s">
        <v>14</v>
      </c>
      <c r="E2" s="342" t="s">
        <v>15</v>
      </c>
      <c r="F2" s="342" t="s">
        <v>16</v>
      </c>
      <c r="G2" s="343" t="s">
        <v>225</v>
      </c>
    </row>
    <row r="3" spans="1:8" x14ac:dyDescent="0.2">
      <c r="A3" s="46">
        <v>1</v>
      </c>
      <c r="B3" s="340" t="s">
        <v>7</v>
      </c>
      <c r="C3" s="324">
        <f>'A Grade GC Sort'!I41+'B Grade GC Sort'!I41+'C Grade GC Sort'!I41+'D Grade GC Sort'!I41</f>
        <v>7</v>
      </c>
      <c r="D3" s="324">
        <f>'A Grade GC Sort'!I46+'B Grade GC Sort'!I46+'C Grade GC Sort'!I46+'D Grade GC Sort'!I46</f>
        <v>8</v>
      </c>
      <c r="E3" s="324">
        <f>'A Grade GC Sort'!I51+'B Grade GC Sort'!I51+'C Grade GC Sort'!I51+'D Grade GC Sort'!I51</f>
        <v>7</v>
      </c>
      <c r="F3" s="324">
        <f>'A Grade GC Sort'!I56+'B Grade GC Sort'!I56+'C Grade GC Sort'!I56+'D Grade GC Sort'!I56</f>
        <v>5</v>
      </c>
      <c r="G3" s="325">
        <f>SUM(C3:F3)</f>
        <v>27</v>
      </c>
    </row>
    <row r="4" spans="1:8" x14ac:dyDescent="0.2">
      <c r="A4" s="46">
        <v>2</v>
      </c>
      <c r="B4" s="340" t="s">
        <v>3</v>
      </c>
      <c r="C4" s="324">
        <f>'A Grade GC Sort'!E41+'B Grade GC Sort'!E41+'C Grade GC Sort'!E41+'D Grade GC Sort'!E41</f>
        <v>16</v>
      </c>
      <c r="D4" s="324">
        <f>'A Grade GC Sort'!E46+'B Grade GC Sort'!E46+'C Grade GC Sort'!E46+'D Grade GC Sort'!E46</f>
        <v>16</v>
      </c>
      <c r="E4" s="324">
        <f>'A Grade GC Sort'!E51+'B Grade GC Sort'!E51+'C Grade GC Sort'!E51+'D Grade GC Sort'!E51</f>
        <v>16</v>
      </c>
      <c r="F4" s="324">
        <f>'A Grade GC Sort'!E56+'B Grade GC Sort'!E56+'C Grade GC Sort'!E56+'D Grade GC Sort'!E56</f>
        <v>18</v>
      </c>
      <c r="G4" s="325">
        <f t="shared" ref="G4:G7" si="0">SUM(C4:F4)</f>
        <v>66</v>
      </c>
      <c r="H4" s="23" t="s">
        <v>244</v>
      </c>
    </row>
    <row r="5" spans="1:8" x14ac:dyDescent="0.2">
      <c r="A5" s="46">
        <v>3</v>
      </c>
      <c r="B5" s="340" t="s">
        <v>30</v>
      </c>
      <c r="C5" s="324">
        <f>'A Grade GC Sort'!G41+'B Grade GC Sort'!G41+'C Grade GC Sort'!G41+'D Grade GC Sort'!G41</f>
        <v>4</v>
      </c>
      <c r="D5" s="324">
        <f>'A Grade GC Sort'!G41+'B Grade GC Sort'!G46+'C Grade GC Sort'!G46+'D Grade GC Sort'!G46</f>
        <v>4</v>
      </c>
      <c r="E5" s="324">
        <f>'A Grade GC Sort'!G51+'B Grade GC Sort'!G51+'C Grade GC Sort'!G51+'D Grade GC Sort'!G51</f>
        <v>4</v>
      </c>
      <c r="F5" s="324">
        <f>'A Grade GC Sort'!G56+'B Grade GC Sort'!G56+'C Grade GC Sort'!G56+'D Grade GC Sort'!G56</f>
        <v>4</v>
      </c>
      <c r="G5" s="325">
        <f t="shared" si="0"/>
        <v>16</v>
      </c>
    </row>
    <row r="6" spans="1:8" x14ac:dyDescent="0.2">
      <c r="A6" s="46">
        <v>4</v>
      </c>
      <c r="B6" s="340" t="s">
        <v>5</v>
      </c>
      <c r="C6" s="324">
        <f>'A Grade GC Sort'!H41+'B Grade GC Sort'!H41+'C Grade GC Sort'!H41+'D Grade GC Sort'!H41</f>
        <v>0</v>
      </c>
      <c r="D6" s="324">
        <f>'A Grade GC Sort'!H46+'B Grade GC Sort'!H46+'C Grade GC Sort'!H46+'D Grade GC Sort'!H46</f>
        <v>0</v>
      </c>
      <c r="E6" s="324">
        <f>'A Grade GC Sort'!H51+'B Grade GC Sort'!H51+'C Grade GC Sort'!H51+'D Grade GC Sort'!H51</f>
        <v>0</v>
      </c>
      <c r="F6" s="324">
        <f>'A Grade GC Sort'!H56+'B Grade GC Sort'!H56+'C Grade GC Sort'!H56+'D Grade GC Sort'!H56</f>
        <v>0</v>
      </c>
      <c r="G6" s="325">
        <f t="shared" si="0"/>
        <v>0</v>
      </c>
    </row>
    <row r="7" spans="1:8" ht="13.5" thickBot="1" x14ac:dyDescent="0.25">
      <c r="A7" s="46">
        <v>5</v>
      </c>
      <c r="B7" s="341" t="s">
        <v>6</v>
      </c>
      <c r="C7" s="346">
        <f>'A Grade GC Sort'!F41+'B Grade GC Sort'!F41+'C Grade GC Sort'!F41+'D Grade GC Sort'!F41</f>
        <v>0</v>
      </c>
      <c r="D7" s="346">
        <f>'A Grade GC Sort'!F46+'B Grade GC Sort'!F46+'C Grade GC Sort'!F46+'D Grade GC Sort'!F46</f>
        <v>0</v>
      </c>
      <c r="E7" s="346">
        <f>'A Grade GC Sort'!F51+'B Grade GC Sort'!F51+'C Grade GC Sort'!F51+'D Grade GC Sort'!F51</f>
        <v>0</v>
      </c>
      <c r="F7" s="346">
        <f>'A Grade GC Sort'!F56+'B Grade GC Sort'!F56+'C Grade GC Sort'!F56+'D Grade GC Sort'!F56</f>
        <v>0</v>
      </c>
      <c r="G7" s="347">
        <f t="shared" si="0"/>
        <v>0</v>
      </c>
    </row>
    <row r="8" spans="1:8" x14ac:dyDescent="0.2">
      <c r="C8" s="344"/>
      <c r="D8" s="344"/>
      <c r="E8" s="344"/>
      <c r="F8" s="344"/>
      <c r="G8" s="338"/>
    </row>
    <row r="9" spans="1:8" x14ac:dyDescent="0.2">
      <c r="B9" s="339"/>
      <c r="C9" s="345"/>
      <c r="D9" s="345"/>
      <c r="E9" s="345"/>
      <c r="F9" s="345"/>
    </row>
    <row r="17" spans="2:8" ht="13.5" thickBot="1" x14ac:dyDescent="0.25"/>
    <row r="18" spans="2:8" x14ac:dyDescent="0.2">
      <c r="B18" s="326"/>
      <c r="C18" s="327"/>
      <c r="D18" s="327"/>
      <c r="E18" s="327"/>
      <c r="F18" s="327"/>
      <c r="G18" s="327"/>
      <c r="H18" s="328"/>
    </row>
    <row r="19" spans="2:8" x14ac:dyDescent="0.2">
      <c r="B19" s="329"/>
      <c r="C19" s="330" t="s">
        <v>229</v>
      </c>
      <c r="D19" s="331"/>
      <c r="E19" s="331"/>
      <c r="F19" s="331"/>
      <c r="G19" s="331"/>
      <c r="H19" s="332"/>
    </row>
    <row r="20" spans="2:8" ht="13.5" thickBot="1" x14ac:dyDescent="0.25">
      <c r="B20" s="333"/>
      <c r="C20" s="334"/>
      <c r="D20" s="334"/>
      <c r="E20" s="334"/>
      <c r="F20" s="334"/>
      <c r="G20" s="334"/>
      <c r="H20" s="335"/>
    </row>
  </sheetData>
  <sheetProtection select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52"/>
  <sheetViews>
    <sheetView view="pageBreakPreview" topLeftCell="A23" zoomScale="70" zoomScaleNormal="75" zoomScaleSheetLayoutView="70" workbookViewId="0">
      <selection activeCell="C88" sqref="C88"/>
    </sheetView>
  </sheetViews>
  <sheetFormatPr defaultRowHeight="12.75" x14ac:dyDescent="0.2"/>
  <cols>
    <col min="1" max="1" width="8.85546875" style="37" bestFit="1" customWidth="1"/>
    <col min="2" max="2" width="19.85546875" style="23" bestFit="1" customWidth="1"/>
    <col min="3" max="3" width="23" style="23" customWidth="1"/>
    <col min="4" max="4" width="21.85546875" style="23" bestFit="1" customWidth="1"/>
    <col min="5" max="5" width="16.85546875" style="23" customWidth="1"/>
    <col min="6" max="6" width="19.28515625" style="23" customWidth="1"/>
    <col min="7" max="7" width="20.140625" style="23" customWidth="1"/>
    <col min="8" max="8" width="18.42578125" style="23" customWidth="1"/>
    <col min="9" max="9" width="15.7109375" style="23" customWidth="1"/>
    <col min="10" max="10" width="15.7109375" style="23" bestFit="1" customWidth="1"/>
    <col min="11" max="11" width="13.5703125" style="23" bestFit="1" customWidth="1"/>
    <col min="12" max="12" width="13.5703125" style="23" customWidth="1"/>
    <col min="13" max="13" width="15.7109375" style="23" customWidth="1"/>
    <col min="14" max="14" width="15.7109375" style="23" bestFit="1" customWidth="1"/>
    <col min="15" max="15" width="14.140625" style="23" bestFit="1" customWidth="1"/>
    <col min="16" max="16" width="15.7109375" style="23" bestFit="1" customWidth="1"/>
    <col min="17" max="17" width="13.5703125" style="23" bestFit="1" customWidth="1"/>
    <col min="18" max="18" width="13.5703125" style="23" customWidth="1"/>
    <col min="19" max="19" width="12.5703125" style="23" bestFit="1" customWidth="1"/>
    <col min="20" max="20" width="13.5703125" style="23" customWidth="1"/>
    <col min="21" max="38" width="5.42578125" style="23" customWidth="1"/>
    <col min="39" max="16384" width="9.140625" style="23"/>
  </cols>
  <sheetData>
    <row r="1" spans="1:20" x14ac:dyDescent="0.2">
      <c r="A1" s="22" t="s">
        <v>83</v>
      </c>
    </row>
    <row r="2" spans="1:20" ht="13.5" thickBot="1" x14ac:dyDescent="0.25">
      <c r="A2" s="22"/>
      <c r="D2" s="220" t="s">
        <v>63</v>
      </c>
      <c r="F2" s="224" t="s">
        <v>197</v>
      </c>
      <c r="Q2" s="23" t="s">
        <v>324</v>
      </c>
    </row>
    <row r="3" spans="1:20" s="24" customFormat="1" ht="13.5" thickBot="1" x14ac:dyDescent="0.25">
      <c r="D3" s="25" t="s">
        <v>13</v>
      </c>
      <c r="E3" s="26" t="s">
        <v>14</v>
      </c>
      <c r="F3" s="25" t="s">
        <v>15</v>
      </c>
      <c r="G3" s="27" t="s">
        <v>16</v>
      </c>
      <c r="Q3" s="24" t="s">
        <v>13</v>
      </c>
      <c r="R3" s="24" t="s">
        <v>14</v>
      </c>
      <c r="S3" s="24" t="s">
        <v>15</v>
      </c>
      <c r="T3" s="24" t="s">
        <v>16</v>
      </c>
    </row>
    <row r="4" spans="1:20" s="31" customFormat="1" ht="13.5" thickBot="1" x14ac:dyDescent="0.25">
      <c r="A4" s="28" t="s">
        <v>4</v>
      </c>
      <c r="B4" s="29" t="s">
        <v>0</v>
      </c>
      <c r="C4" s="390" t="s">
        <v>1</v>
      </c>
      <c r="D4" s="28" t="str">
        <f>G117</f>
        <v>Adjusted Time</v>
      </c>
      <c r="E4" s="30" t="s">
        <v>79</v>
      </c>
      <c r="F4" s="28" t="str">
        <f>L117</f>
        <v>Adjusted Time</v>
      </c>
      <c r="G4" s="396" t="str">
        <f>Q117</f>
        <v>Adjusted Time</v>
      </c>
      <c r="H4" s="392" t="s">
        <v>72</v>
      </c>
      <c r="P4" s="398" t="str">
        <f t="shared" ref="P4:P33" si="0">B5</f>
        <v>Cyrus Monk</v>
      </c>
      <c r="Q4" s="397">
        <f t="shared" ref="Q4:Q33" si="1">D5</f>
        <v>8.2800925925925931E-2</v>
      </c>
      <c r="R4" s="397">
        <f t="shared" ref="R4:R33" si="2">D5+F5</f>
        <v>0.17467592592592593</v>
      </c>
      <c r="S4" s="397">
        <f t="shared" ref="S4:S33" si="3">D5+F5+E5</f>
        <v>0.18335648148148145</v>
      </c>
      <c r="T4" s="397">
        <f t="shared" ref="T4:T33" si="4">D5+E5+F5+G5</f>
        <v>0.2715277777777777</v>
      </c>
    </row>
    <row r="5" spans="1:20" x14ac:dyDescent="0.2">
      <c r="A5" s="32">
        <v>1</v>
      </c>
      <c r="B5" s="210" t="s">
        <v>254</v>
      </c>
      <c r="C5" s="391" t="s">
        <v>3</v>
      </c>
      <c r="D5" s="221">
        <f>G118-H41-H77</f>
        <v>8.2800925925925931E-2</v>
      </c>
      <c r="E5" s="221">
        <f>'ITT Start Order &amp; Calcs'!G128</f>
        <v>8.6805555555555143E-3</v>
      </c>
      <c r="F5" s="221">
        <f>L118-N41-N77</f>
        <v>9.1874999999999998E-2</v>
      </c>
      <c r="G5" s="221">
        <f>Q118-T41-T77</f>
        <v>8.8171296296296303E-2</v>
      </c>
      <c r="H5" s="393">
        <f>SUM(D5:G5)</f>
        <v>0.2715277777777777</v>
      </c>
      <c r="J5" s="123" t="s">
        <v>142</v>
      </c>
      <c r="P5" s="398" t="str">
        <f t="shared" si="0"/>
        <v>Matt Parkinson</v>
      </c>
      <c r="Q5" s="397">
        <f t="shared" si="1"/>
        <v>8.5671296296296301E-2</v>
      </c>
      <c r="R5" s="397">
        <f t="shared" si="2"/>
        <v>0.1824537037037037</v>
      </c>
      <c r="S5" s="397">
        <f t="shared" si="3"/>
        <v>0.19222222222222224</v>
      </c>
      <c r="T5" s="397">
        <f t="shared" si="4"/>
        <v>0.27952546296296299</v>
      </c>
    </row>
    <row r="6" spans="1:20" x14ac:dyDescent="0.2">
      <c r="A6" s="34">
        <v>2</v>
      </c>
      <c r="B6" s="210" t="s">
        <v>256</v>
      </c>
      <c r="C6" s="391" t="s">
        <v>3</v>
      </c>
      <c r="D6" s="222">
        <f t="shared" ref="D6:D34" si="5">G119-H42-H78</f>
        <v>8.5671296296296301E-2</v>
      </c>
      <c r="E6" s="222">
        <f>'ITT Start Order &amp; Calcs'!G127</f>
        <v>9.7685185185185514E-3</v>
      </c>
      <c r="F6" s="222">
        <f t="shared" ref="F6:F34" si="6">L119-N42-N78</f>
        <v>9.67824074074074E-2</v>
      </c>
      <c r="G6" s="222">
        <f t="shared" ref="G6:G34" si="7">Q119-T42-T78</f>
        <v>8.7303240740740737E-2</v>
      </c>
      <c r="H6" s="394">
        <f>SUM(D6:G6)</f>
        <v>0.27952546296296299</v>
      </c>
      <c r="J6" s="33" t="s">
        <v>143</v>
      </c>
      <c r="P6" s="398" t="str">
        <f t="shared" si="0"/>
        <v>Paul Yeatman</v>
      </c>
      <c r="Q6" s="397">
        <f t="shared" si="1"/>
        <v>9.3483796296296287E-2</v>
      </c>
      <c r="R6" s="397">
        <f t="shared" si="2"/>
        <v>0.19002314814814814</v>
      </c>
      <c r="S6" s="397">
        <f t="shared" si="3"/>
        <v>0.19973379629629628</v>
      </c>
      <c r="T6" s="397">
        <f t="shared" si="4"/>
        <v>0.40864583333333337</v>
      </c>
    </row>
    <row r="7" spans="1:20" x14ac:dyDescent="0.2">
      <c r="A7" s="34">
        <v>3</v>
      </c>
      <c r="B7" s="210" t="s">
        <v>257</v>
      </c>
      <c r="C7" s="391" t="s">
        <v>3</v>
      </c>
      <c r="D7" s="222">
        <f t="shared" si="5"/>
        <v>9.3483796296296287E-2</v>
      </c>
      <c r="E7" s="222">
        <f>'ITT Start Order &amp; Calcs'!G126</f>
        <v>9.7106481481481592E-3</v>
      </c>
      <c r="F7" s="222">
        <f t="shared" si="6"/>
        <v>9.6539351851851848E-2</v>
      </c>
      <c r="G7" s="222">
        <f t="shared" si="7"/>
        <v>0.20891203703703706</v>
      </c>
      <c r="H7" s="394">
        <f t="shared" ref="H7:H34" si="8">SUM(D7:G7)</f>
        <v>0.40864583333333337</v>
      </c>
      <c r="J7" s="33" t="s">
        <v>144</v>
      </c>
      <c r="P7" s="398" t="str">
        <f t="shared" si="0"/>
        <v>Alan McCulloch</v>
      </c>
      <c r="Q7" s="397">
        <f t="shared" si="1"/>
        <v>8.5717592592592595E-2</v>
      </c>
      <c r="R7" s="397">
        <f t="shared" si="2"/>
        <v>0.1825</v>
      </c>
      <c r="S7" s="397">
        <f t="shared" si="3"/>
        <v>0.19244212962962962</v>
      </c>
      <c r="T7" s="397">
        <f t="shared" si="4"/>
        <v>0.28122685185185181</v>
      </c>
    </row>
    <row r="8" spans="1:20" x14ac:dyDescent="0.2">
      <c r="A8" s="34">
        <v>4</v>
      </c>
      <c r="B8" s="210" t="s">
        <v>258</v>
      </c>
      <c r="C8" s="391" t="s">
        <v>3</v>
      </c>
      <c r="D8" s="222">
        <f t="shared" si="5"/>
        <v>8.5717592592592595E-2</v>
      </c>
      <c r="E8" s="222">
        <f>'ITT Start Order &amp; Calcs'!G125</f>
        <v>9.9421296296296202E-3</v>
      </c>
      <c r="F8" s="222">
        <f t="shared" si="6"/>
        <v>9.67824074074074E-2</v>
      </c>
      <c r="G8" s="222">
        <f t="shared" si="7"/>
        <v>8.8784722222222223E-2</v>
      </c>
      <c r="H8" s="394">
        <f t="shared" si="8"/>
        <v>0.28122685185185181</v>
      </c>
      <c r="J8" s="33" t="s">
        <v>145</v>
      </c>
      <c r="P8" s="398" t="str">
        <f t="shared" si="0"/>
        <v>Pete Welan</v>
      </c>
      <c r="Q8" s="397">
        <f t="shared" si="1"/>
        <v>9.3483796296296287E-2</v>
      </c>
      <c r="R8" s="397">
        <f t="shared" si="2"/>
        <v>0.19730324074074074</v>
      </c>
      <c r="S8" s="397">
        <f t="shared" si="3"/>
        <v>0.20886574074074071</v>
      </c>
      <c r="T8" s="397">
        <f t="shared" si="4"/>
        <v>0.62611111111111106</v>
      </c>
    </row>
    <row r="9" spans="1:20" x14ac:dyDescent="0.2">
      <c r="A9" s="34">
        <v>5</v>
      </c>
      <c r="B9" s="210" t="s">
        <v>259</v>
      </c>
      <c r="C9" s="391" t="s">
        <v>3</v>
      </c>
      <c r="D9" s="222">
        <f t="shared" si="5"/>
        <v>9.3483796296296287E-2</v>
      </c>
      <c r="E9" s="222">
        <f>'ITT Start Order &amp; Calcs'!G124</f>
        <v>1.1562499999999962E-2</v>
      </c>
      <c r="F9" s="222">
        <f t="shared" si="6"/>
        <v>0.10381944444444445</v>
      </c>
      <c r="G9" s="222">
        <f t="shared" si="7"/>
        <v>0.41724537037037041</v>
      </c>
      <c r="H9" s="394">
        <f t="shared" si="8"/>
        <v>0.62611111111111106</v>
      </c>
      <c r="J9" s="33"/>
      <c r="N9" s="23" t="s">
        <v>146</v>
      </c>
      <c r="P9" s="398" t="str">
        <f t="shared" si="0"/>
        <v>Jayman Prestidge</v>
      </c>
      <c r="Q9" s="397">
        <f t="shared" si="1"/>
        <v>0.41724537037037041</v>
      </c>
      <c r="R9" s="397">
        <f t="shared" si="2"/>
        <v>0.83449074074074081</v>
      </c>
      <c r="S9" s="397">
        <f t="shared" si="3"/>
        <v>0.87719907407407405</v>
      </c>
      <c r="T9" s="397">
        <f t="shared" si="4"/>
        <v>1.2944444444444445</v>
      </c>
    </row>
    <row r="10" spans="1:20" x14ac:dyDescent="0.2">
      <c r="A10" s="34">
        <v>6</v>
      </c>
      <c r="B10" s="210" t="s">
        <v>260</v>
      </c>
      <c r="C10" s="391" t="s">
        <v>3</v>
      </c>
      <c r="D10" s="222">
        <f t="shared" si="5"/>
        <v>0.41724537037037041</v>
      </c>
      <c r="E10" s="222">
        <f>'ITT Start Order &amp; Calcs'!G123</f>
        <v>4.2708333333333279E-2</v>
      </c>
      <c r="F10" s="222">
        <f t="shared" si="6"/>
        <v>0.41724537037037041</v>
      </c>
      <c r="G10" s="222">
        <f t="shared" si="7"/>
        <v>0.41724537037037041</v>
      </c>
      <c r="H10" s="394">
        <f t="shared" si="8"/>
        <v>1.2944444444444445</v>
      </c>
      <c r="J10" s="33"/>
      <c r="N10" s="23" t="s">
        <v>147</v>
      </c>
      <c r="P10" s="398" t="str">
        <f t="shared" si="0"/>
        <v>Robert Monk</v>
      </c>
      <c r="Q10" s="397">
        <f t="shared" si="1"/>
        <v>9.3483796296296287E-2</v>
      </c>
      <c r="R10" s="397">
        <f t="shared" si="2"/>
        <v>0.19126157407407407</v>
      </c>
      <c r="S10" s="397">
        <f t="shared" si="3"/>
        <v>0.20192129629629632</v>
      </c>
      <c r="T10" s="397">
        <f t="shared" si="4"/>
        <v>0.29280092592592594</v>
      </c>
    </row>
    <row r="11" spans="1:20" x14ac:dyDescent="0.2">
      <c r="A11" s="34">
        <v>7</v>
      </c>
      <c r="B11" s="210" t="s">
        <v>261</v>
      </c>
      <c r="C11" s="391" t="s">
        <v>3</v>
      </c>
      <c r="D11" s="222">
        <f t="shared" si="5"/>
        <v>9.3483796296296287E-2</v>
      </c>
      <c r="E11" s="222">
        <f>'ITT Start Order &amp; Calcs'!G122</f>
        <v>1.0659722222222247E-2</v>
      </c>
      <c r="F11" s="222">
        <f t="shared" si="6"/>
        <v>9.7777777777777783E-2</v>
      </c>
      <c r="G11" s="222">
        <f t="shared" si="7"/>
        <v>9.087962962962963E-2</v>
      </c>
      <c r="H11" s="394">
        <f t="shared" si="8"/>
        <v>0.29280092592592594</v>
      </c>
      <c r="N11" s="23" t="s">
        <v>148</v>
      </c>
      <c r="P11" s="398" t="str">
        <f t="shared" si="0"/>
        <v>Jimmy Lalor</v>
      </c>
      <c r="Q11" s="397">
        <f t="shared" si="1"/>
        <v>9.4178240740740729E-2</v>
      </c>
      <c r="R11" s="397">
        <f t="shared" si="2"/>
        <v>0.19728009259259258</v>
      </c>
      <c r="S11" s="397">
        <f t="shared" si="3"/>
        <v>0.20854166666666665</v>
      </c>
      <c r="T11" s="397">
        <f t="shared" si="4"/>
        <v>0.30364583333333328</v>
      </c>
    </row>
    <row r="12" spans="1:20" x14ac:dyDescent="0.2">
      <c r="A12" s="34">
        <v>8</v>
      </c>
      <c r="B12" s="210" t="s">
        <v>262</v>
      </c>
      <c r="C12" s="391" t="s">
        <v>3</v>
      </c>
      <c r="D12" s="222">
        <f t="shared" si="5"/>
        <v>9.4178240740740729E-2</v>
      </c>
      <c r="E12" s="222">
        <f>'ITT Start Order &amp; Calcs'!G121</f>
        <v>1.1261574074074077E-2</v>
      </c>
      <c r="F12" s="222">
        <f t="shared" si="6"/>
        <v>0.10310185185185185</v>
      </c>
      <c r="G12" s="222">
        <f t="shared" si="7"/>
        <v>9.5104166666666656E-2</v>
      </c>
      <c r="H12" s="394">
        <f t="shared" si="8"/>
        <v>0.30364583333333328</v>
      </c>
      <c r="P12" s="398" t="str">
        <f t="shared" si="0"/>
        <v>Jason Laird</v>
      </c>
      <c r="Q12" s="397">
        <f t="shared" si="1"/>
        <v>8.5682870370370368E-2</v>
      </c>
      <c r="R12" s="397">
        <f t="shared" si="2"/>
        <v>0.17947916666666669</v>
      </c>
      <c r="S12" s="397">
        <f t="shared" si="3"/>
        <v>0.18888888888888888</v>
      </c>
      <c r="T12" s="397">
        <f t="shared" si="4"/>
        <v>0.27710648148148148</v>
      </c>
    </row>
    <row r="13" spans="1:20" x14ac:dyDescent="0.2">
      <c r="A13" s="34">
        <v>9</v>
      </c>
      <c r="B13" s="210" t="s">
        <v>263</v>
      </c>
      <c r="C13" s="391" t="s">
        <v>3</v>
      </c>
      <c r="D13" s="222">
        <f t="shared" si="5"/>
        <v>8.5682870370370368E-2</v>
      </c>
      <c r="E13" s="222">
        <f>'ITT Start Order &amp; Calcs'!G120</f>
        <v>9.4097222222222013E-3</v>
      </c>
      <c r="F13" s="222">
        <f t="shared" si="6"/>
        <v>9.3796296296296308E-2</v>
      </c>
      <c r="G13" s="222">
        <f t="shared" si="7"/>
        <v>8.8217592592592597E-2</v>
      </c>
      <c r="H13" s="394">
        <f t="shared" si="8"/>
        <v>0.27710648148148148</v>
      </c>
      <c r="P13" s="398" t="str">
        <f t="shared" si="0"/>
        <v>Brett Kennedy</v>
      </c>
      <c r="Q13" s="397">
        <f t="shared" si="1"/>
        <v>9.3483796296296287E-2</v>
      </c>
      <c r="R13" s="397">
        <f t="shared" si="2"/>
        <v>0.19011574074074072</v>
      </c>
      <c r="S13" s="397">
        <f t="shared" si="3"/>
        <v>0.20070601851851846</v>
      </c>
      <c r="T13" s="397">
        <f t="shared" si="4"/>
        <v>0.28949074074074066</v>
      </c>
    </row>
    <row r="14" spans="1:20" x14ac:dyDescent="0.2">
      <c r="A14" s="34">
        <v>10</v>
      </c>
      <c r="B14" s="210" t="s">
        <v>313</v>
      </c>
      <c r="C14" s="391" t="s">
        <v>3</v>
      </c>
      <c r="D14" s="222">
        <f t="shared" si="5"/>
        <v>9.3483796296296287E-2</v>
      </c>
      <c r="E14" s="222">
        <f>'ITT Start Order &amp; Calcs'!G119</f>
        <v>1.0590277777777733E-2</v>
      </c>
      <c r="F14" s="222">
        <f t="shared" si="6"/>
        <v>9.6631944444444451E-2</v>
      </c>
      <c r="G14" s="222">
        <f t="shared" si="7"/>
        <v>8.8784722222222223E-2</v>
      </c>
      <c r="H14" s="394">
        <f t="shared" si="8"/>
        <v>0.28949074074074066</v>
      </c>
      <c r="P14" s="398" t="str">
        <f t="shared" si="0"/>
        <v>Patrick Brett</v>
      </c>
      <c r="Q14" s="397">
        <f t="shared" si="1"/>
        <v>9.3483796296296287E-2</v>
      </c>
      <c r="R14" s="397">
        <f t="shared" si="2"/>
        <v>0.30239583333333336</v>
      </c>
      <c r="S14" s="397">
        <f t="shared" si="3"/>
        <v>0.312962962962963</v>
      </c>
      <c r="T14" s="397">
        <f t="shared" si="4"/>
        <v>0.52187500000000009</v>
      </c>
    </row>
    <row r="15" spans="1:20" x14ac:dyDescent="0.2">
      <c r="A15" s="34">
        <v>11</v>
      </c>
      <c r="B15" s="210" t="s">
        <v>264</v>
      </c>
      <c r="C15" s="391" t="s">
        <v>3</v>
      </c>
      <c r="D15" s="222">
        <f t="shared" si="5"/>
        <v>9.3483796296296287E-2</v>
      </c>
      <c r="E15" s="222">
        <f>'ITT Start Order &amp; Calcs'!G118</f>
        <v>1.0567129629629662E-2</v>
      </c>
      <c r="F15" s="222">
        <f t="shared" si="6"/>
        <v>0.20891203703703706</v>
      </c>
      <c r="G15" s="222">
        <f t="shared" si="7"/>
        <v>0.20891203703703706</v>
      </c>
      <c r="H15" s="394">
        <f t="shared" si="8"/>
        <v>0.52187500000000009</v>
      </c>
      <c r="J15" s="35"/>
      <c r="P15" s="400" t="str">
        <f t="shared" si="0"/>
        <v>Daniel Gafa</v>
      </c>
      <c r="Q15" s="401">
        <f t="shared" si="1"/>
        <v>8.5648148148148154E-2</v>
      </c>
      <c r="R15" s="401">
        <f t="shared" si="2"/>
        <v>0.17925925925925928</v>
      </c>
      <c r="S15" s="401">
        <f t="shared" si="3"/>
        <v>0.18837962962962967</v>
      </c>
      <c r="T15" s="401">
        <f t="shared" si="4"/>
        <v>0.27618055555555554</v>
      </c>
    </row>
    <row r="16" spans="1:20" s="408" customFormat="1" x14ac:dyDescent="0.2">
      <c r="A16" s="404">
        <v>12</v>
      </c>
      <c r="B16" s="405" t="s">
        <v>265</v>
      </c>
      <c r="C16" s="406" t="s">
        <v>223</v>
      </c>
      <c r="D16" s="407">
        <f t="shared" si="5"/>
        <v>8.5648148148148154E-2</v>
      </c>
      <c r="E16" s="407">
        <f>'ITT Start Order &amp; Calcs'!G117</f>
        <v>9.1203703703703794E-3</v>
      </c>
      <c r="F16" s="407">
        <f t="shared" si="6"/>
        <v>9.3611111111111117E-2</v>
      </c>
      <c r="G16" s="407">
        <f t="shared" si="7"/>
        <v>8.7800925925925921E-2</v>
      </c>
      <c r="H16" s="394">
        <f t="shared" si="8"/>
        <v>0.27618055555555554</v>
      </c>
      <c r="J16" s="409"/>
      <c r="P16" s="402" t="str">
        <f t="shared" si="0"/>
        <v>Paul Makepeace</v>
      </c>
      <c r="Q16" s="403">
        <f t="shared" si="1"/>
        <v>0.41724537037037041</v>
      </c>
      <c r="R16" s="403">
        <f t="shared" si="2"/>
        <v>0.83449074074074081</v>
      </c>
      <c r="S16" s="403">
        <f t="shared" si="3"/>
        <v>0.87719907407407416</v>
      </c>
      <c r="T16" s="403">
        <f t="shared" si="4"/>
        <v>1.2944444444444445</v>
      </c>
    </row>
    <row r="17" spans="1:20" x14ac:dyDescent="0.2">
      <c r="A17" s="34">
        <v>13</v>
      </c>
      <c r="B17" s="210" t="s">
        <v>267</v>
      </c>
      <c r="C17" s="391" t="s">
        <v>223</v>
      </c>
      <c r="D17" s="222">
        <f t="shared" si="5"/>
        <v>0.41724537037037041</v>
      </c>
      <c r="E17" s="222">
        <f>'ITT Start Order &amp; Calcs'!G116</f>
        <v>4.270833333333332E-2</v>
      </c>
      <c r="F17" s="222">
        <f t="shared" si="6"/>
        <v>0.41724537037037041</v>
      </c>
      <c r="G17" s="222">
        <f t="shared" si="7"/>
        <v>0.41724537037037041</v>
      </c>
      <c r="H17" s="394">
        <f t="shared" si="8"/>
        <v>1.2944444444444445</v>
      </c>
      <c r="J17" s="33"/>
      <c r="P17" s="398" t="str">
        <f t="shared" si="0"/>
        <v>Chris Joustra</v>
      </c>
      <c r="Q17" s="397">
        <f t="shared" si="1"/>
        <v>8.5717592592592595E-2</v>
      </c>
      <c r="R17" s="397">
        <f t="shared" si="2"/>
        <v>0.17947916666666669</v>
      </c>
      <c r="S17" s="397">
        <f t="shared" si="3"/>
        <v>0.18969907407407408</v>
      </c>
      <c r="T17" s="397">
        <f t="shared" si="4"/>
        <v>0.27707175925925925</v>
      </c>
    </row>
    <row r="18" spans="1:20" x14ac:dyDescent="0.2">
      <c r="A18" s="34">
        <v>14</v>
      </c>
      <c r="B18" s="210" t="s">
        <v>268</v>
      </c>
      <c r="C18" s="391" t="s">
        <v>223</v>
      </c>
      <c r="D18" s="222">
        <f t="shared" si="5"/>
        <v>8.5717592592592595E-2</v>
      </c>
      <c r="E18" s="222">
        <f>'ITT Start Order &amp; Calcs'!G115</f>
        <v>1.0219907407407375E-2</v>
      </c>
      <c r="F18" s="222">
        <f t="shared" si="6"/>
        <v>9.3761574074074081E-2</v>
      </c>
      <c r="G18" s="222">
        <f t="shared" si="7"/>
        <v>8.7372685185185192E-2</v>
      </c>
      <c r="H18" s="394">
        <f t="shared" si="8"/>
        <v>0.27707175925925925</v>
      </c>
      <c r="J18" s="33"/>
      <c r="P18" s="398" t="str">
        <f t="shared" si="0"/>
        <v>Colin Aitken</v>
      </c>
      <c r="Q18" s="397">
        <f t="shared" si="1"/>
        <v>8.7210648148148148E-2</v>
      </c>
      <c r="R18" s="397">
        <f t="shared" si="2"/>
        <v>0.18399305555555556</v>
      </c>
      <c r="S18" s="397">
        <f t="shared" si="3"/>
        <v>0.19579861111111108</v>
      </c>
      <c r="T18" s="397">
        <f t="shared" si="4"/>
        <v>0.2848842592592592</v>
      </c>
    </row>
    <row r="19" spans="1:20" x14ac:dyDescent="0.2">
      <c r="A19" s="34">
        <v>15</v>
      </c>
      <c r="B19" s="210" t="s">
        <v>269</v>
      </c>
      <c r="C19" s="391" t="s">
        <v>223</v>
      </c>
      <c r="D19" s="222">
        <f t="shared" si="5"/>
        <v>8.7210648148148148E-2</v>
      </c>
      <c r="E19" s="222">
        <f>'ITT Start Order &amp; Calcs'!G114</f>
        <v>1.18055555555555E-2</v>
      </c>
      <c r="F19" s="222">
        <f t="shared" si="6"/>
        <v>9.67824074074074E-2</v>
      </c>
      <c r="G19" s="222">
        <f t="shared" si="7"/>
        <v>8.9085648148148164E-2</v>
      </c>
      <c r="H19" s="394">
        <f t="shared" si="8"/>
        <v>0.2848842592592592</v>
      </c>
      <c r="J19" s="35" t="s">
        <v>123</v>
      </c>
      <c r="P19" s="398" t="str">
        <f t="shared" si="0"/>
        <v>Justin Gravett</v>
      </c>
      <c r="Q19" s="397">
        <f t="shared" si="1"/>
        <v>8.7210648148148148E-2</v>
      </c>
      <c r="R19" s="397">
        <f t="shared" si="2"/>
        <v>0.18381944444444445</v>
      </c>
      <c r="S19" s="397">
        <f t="shared" si="3"/>
        <v>0.19305555555555559</v>
      </c>
      <c r="T19" s="397">
        <f t="shared" si="4"/>
        <v>0.28223379629629636</v>
      </c>
    </row>
    <row r="20" spans="1:20" x14ac:dyDescent="0.2">
      <c r="A20" s="34">
        <v>16</v>
      </c>
      <c r="B20" s="210" t="s">
        <v>270</v>
      </c>
      <c r="C20" s="391" t="s">
        <v>223</v>
      </c>
      <c r="D20" s="222">
        <f t="shared" si="5"/>
        <v>8.7210648148148148E-2</v>
      </c>
      <c r="E20" s="222">
        <f>'ITT Start Order &amp; Calcs'!G113</f>
        <v>9.2361111111111324E-3</v>
      </c>
      <c r="F20" s="222">
        <f t="shared" si="6"/>
        <v>9.6608796296296304E-2</v>
      </c>
      <c r="G20" s="222">
        <f t="shared" si="7"/>
        <v>8.9178240740740752E-2</v>
      </c>
      <c r="H20" s="394">
        <f t="shared" si="8"/>
        <v>0.28223379629629636</v>
      </c>
      <c r="J20" s="35" t="s">
        <v>124</v>
      </c>
      <c r="P20" s="398" t="str">
        <f t="shared" si="0"/>
        <v>Jim Timmer-Arends</v>
      </c>
      <c r="Q20" s="397">
        <f t="shared" si="1"/>
        <v>8.7210648148148148E-2</v>
      </c>
      <c r="R20" s="397">
        <f t="shared" si="2"/>
        <v>0.18399305555555556</v>
      </c>
      <c r="S20" s="397">
        <f t="shared" si="3"/>
        <v>0.19341435185185185</v>
      </c>
      <c r="T20" s="397">
        <f t="shared" si="4"/>
        <v>0.28163194444444445</v>
      </c>
    </row>
    <row r="21" spans="1:20" x14ac:dyDescent="0.2">
      <c r="A21" s="34">
        <v>17</v>
      </c>
      <c r="B21" s="210" t="s">
        <v>271</v>
      </c>
      <c r="C21" s="391" t="s">
        <v>223</v>
      </c>
      <c r="D21" s="222">
        <f t="shared" si="5"/>
        <v>8.7210648148148148E-2</v>
      </c>
      <c r="E21" s="222">
        <f>'ITT Start Order &amp; Calcs'!G112</f>
        <v>9.4212962962962991E-3</v>
      </c>
      <c r="F21" s="222">
        <f t="shared" si="6"/>
        <v>9.67824074074074E-2</v>
      </c>
      <c r="G21" s="222">
        <f t="shared" si="7"/>
        <v>8.8217592592592597E-2</v>
      </c>
      <c r="H21" s="394">
        <f t="shared" si="8"/>
        <v>0.28163194444444445</v>
      </c>
      <c r="J21" s="35" t="s">
        <v>125</v>
      </c>
      <c r="P21" s="398" t="str">
        <f t="shared" si="0"/>
        <v>Chris Henne</v>
      </c>
      <c r="Q21" s="397">
        <f t="shared" si="1"/>
        <v>0.20891203703703706</v>
      </c>
      <c r="R21" s="397">
        <f t="shared" si="2"/>
        <v>0.41782407407407413</v>
      </c>
      <c r="S21" s="397">
        <f t="shared" si="3"/>
        <v>0.42798611111111112</v>
      </c>
      <c r="T21" s="397">
        <f t="shared" si="4"/>
        <v>0.63689814814814827</v>
      </c>
    </row>
    <row r="22" spans="1:20" x14ac:dyDescent="0.2">
      <c r="A22" s="34">
        <v>18</v>
      </c>
      <c r="B22" s="210" t="s">
        <v>272</v>
      </c>
      <c r="C22" s="391" t="s">
        <v>223</v>
      </c>
      <c r="D22" s="222">
        <f t="shared" si="5"/>
        <v>0.20891203703703706</v>
      </c>
      <c r="E22" s="222">
        <f>'ITT Start Order &amp; Calcs'!G111</f>
        <v>1.0162037037037015E-2</v>
      </c>
      <c r="F22" s="222">
        <f t="shared" si="6"/>
        <v>0.20891203703703706</v>
      </c>
      <c r="G22" s="222">
        <f t="shared" si="7"/>
        <v>0.20891203703703706</v>
      </c>
      <c r="H22" s="394">
        <f t="shared" si="8"/>
        <v>0.63689814814814827</v>
      </c>
      <c r="J22" s="35" t="s">
        <v>126</v>
      </c>
      <c r="P22" s="398" t="str">
        <f t="shared" si="0"/>
        <v>Brett Van Berkel</v>
      </c>
      <c r="Q22" s="397">
        <f t="shared" si="1"/>
        <v>9.3483796296296287E-2</v>
      </c>
      <c r="R22" s="397">
        <f t="shared" si="2"/>
        <v>0.19126157407407407</v>
      </c>
      <c r="S22" s="397">
        <f t="shared" si="3"/>
        <v>0.20240740740740737</v>
      </c>
      <c r="T22" s="397">
        <f t="shared" si="4"/>
        <v>0.2908796296296296</v>
      </c>
    </row>
    <row r="23" spans="1:20" x14ac:dyDescent="0.2">
      <c r="A23" s="34">
        <v>19</v>
      </c>
      <c r="B23" s="210" t="s">
        <v>273</v>
      </c>
      <c r="C23" s="391" t="s">
        <v>223</v>
      </c>
      <c r="D23" s="222">
        <f t="shared" si="5"/>
        <v>9.3483796296296287E-2</v>
      </c>
      <c r="E23" s="222">
        <f>'ITT Start Order &amp; Calcs'!G110</f>
        <v>1.1145833333333285E-2</v>
      </c>
      <c r="F23" s="222">
        <f t="shared" si="6"/>
        <v>9.7777777777777783E-2</v>
      </c>
      <c r="G23" s="222">
        <f t="shared" si="7"/>
        <v>8.8472222222222216E-2</v>
      </c>
      <c r="H23" s="394">
        <f t="shared" si="8"/>
        <v>0.2908796296296296</v>
      </c>
      <c r="J23" s="33"/>
      <c r="P23" s="398" t="str">
        <f t="shared" si="0"/>
        <v>Matt Larkin</v>
      </c>
      <c r="Q23" s="397">
        <f t="shared" si="1"/>
        <v>9.5567129629629641E-2</v>
      </c>
      <c r="R23" s="397">
        <f t="shared" si="2"/>
        <v>0.20003472222222224</v>
      </c>
      <c r="S23" s="397">
        <f t="shared" si="3"/>
        <v>0.21074074074074078</v>
      </c>
      <c r="T23" s="397">
        <f t="shared" si="4"/>
        <v>0.30620370370370376</v>
      </c>
    </row>
    <row r="24" spans="1:20" x14ac:dyDescent="0.2">
      <c r="A24" s="34">
        <v>20</v>
      </c>
      <c r="B24" s="210" t="s">
        <v>274</v>
      </c>
      <c r="C24" s="391" t="s">
        <v>223</v>
      </c>
      <c r="D24" s="222">
        <f t="shared" si="5"/>
        <v>9.5567129629629641E-2</v>
      </c>
      <c r="E24" s="222">
        <f>'ITT Start Order &amp; Calcs'!G109</f>
        <v>1.070601851851855E-2</v>
      </c>
      <c r="F24" s="222">
        <f t="shared" si="6"/>
        <v>0.1044675925925926</v>
      </c>
      <c r="G24" s="222">
        <f t="shared" si="7"/>
        <v>9.5462962962962972E-2</v>
      </c>
      <c r="H24" s="394">
        <f t="shared" si="8"/>
        <v>0.30620370370370376</v>
      </c>
      <c r="J24" s="33"/>
      <c r="P24" s="400" t="str">
        <f t="shared" si="0"/>
        <v>Brett Franklin</v>
      </c>
      <c r="Q24" s="401">
        <f t="shared" si="1"/>
        <v>8.5682870370370368E-2</v>
      </c>
      <c r="R24" s="401">
        <f t="shared" si="2"/>
        <v>0.17928240740740739</v>
      </c>
      <c r="S24" s="401">
        <f t="shared" si="3"/>
        <v>0.18828703703703703</v>
      </c>
      <c r="T24" s="401">
        <f t="shared" si="4"/>
        <v>0.27612268518518518</v>
      </c>
    </row>
    <row r="25" spans="1:20" s="408" customFormat="1" x14ac:dyDescent="0.2">
      <c r="A25" s="404">
        <v>21</v>
      </c>
      <c r="B25" s="405" t="s">
        <v>275</v>
      </c>
      <c r="C25" s="406" t="s">
        <v>7</v>
      </c>
      <c r="D25" s="407">
        <f>G138-H61-H97</f>
        <v>8.5682870370370368E-2</v>
      </c>
      <c r="E25" s="407">
        <f>'ITT Start Order &amp; Calcs'!G108</f>
        <v>9.0046296296296419E-3</v>
      </c>
      <c r="F25" s="407">
        <f t="shared" si="6"/>
        <v>9.3599537037037023E-2</v>
      </c>
      <c r="G25" s="407">
        <f t="shared" si="7"/>
        <v>8.7835648148148149E-2</v>
      </c>
      <c r="H25" s="394">
        <f t="shared" si="8"/>
        <v>0.27612268518518518</v>
      </c>
      <c r="J25" s="409"/>
      <c r="P25" s="402" t="str">
        <f t="shared" si="0"/>
        <v>Thomas Mcfarlane</v>
      </c>
      <c r="Q25" s="403">
        <f t="shared" si="1"/>
        <v>8.6168981481481485E-2</v>
      </c>
      <c r="R25" s="403">
        <f t="shared" si="2"/>
        <v>0.17975694444444446</v>
      </c>
      <c r="S25" s="403">
        <f t="shared" si="3"/>
        <v>0.18934027777777776</v>
      </c>
      <c r="T25" s="403">
        <f t="shared" si="4"/>
        <v>0.27712962962962961</v>
      </c>
    </row>
    <row r="26" spans="1:20" x14ac:dyDescent="0.2">
      <c r="A26" s="34">
        <v>22</v>
      </c>
      <c r="B26" s="210" t="s">
        <v>277</v>
      </c>
      <c r="C26" s="391" t="s">
        <v>7</v>
      </c>
      <c r="D26" s="222">
        <f t="shared" si="5"/>
        <v>8.6168981481481485E-2</v>
      </c>
      <c r="E26" s="222">
        <f>'ITT Start Order &amp; Calcs'!G107</f>
        <v>9.583333333333317E-3</v>
      </c>
      <c r="F26" s="222">
        <f t="shared" si="6"/>
        <v>9.358796296296297E-2</v>
      </c>
      <c r="G26" s="222">
        <f t="shared" si="7"/>
        <v>8.7789351851851855E-2</v>
      </c>
      <c r="H26" s="394">
        <f t="shared" si="8"/>
        <v>0.27712962962962961</v>
      </c>
      <c r="J26" s="33"/>
      <c r="P26" s="398" t="str">
        <f t="shared" si="0"/>
        <v>Clem Fries</v>
      </c>
      <c r="Q26" s="397">
        <f t="shared" si="1"/>
        <v>9.3483796296296287E-2</v>
      </c>
      <c r="R26" s="397">
        <f t="shared" si="2"/>
        <v>0.19023148148148147</v>
      </c>
      <c r="S26" s="397">
        <f t="shared" si="3"/>
        <v>0.20085648148148144</v>
      </c>
      <c r="T26" s="397">
        <f t="shared" si="4"/>
        <v>0.61810185185185185</v>
      </c>
    </row>
    <row r="27" spans="1:20" x14ac:dyDescent="0.2">
      <c r="A27" s="34">
        <v>23</v>
      </c>
      <c r="B27" s="210" t="s">
        <v>278</v>
      </c>
      <c r="C27" s="391" t="s">
        <v>7</v>
      </c>
      <c r="D27" s="222">
        <f t="shared" si="5"/>
        <v>9.3483796296296287E-2</v>
      </c>
      <c r="E27" s="222">
        <f>'ITT Start Order &amp; Calcs'!G106</f>
        <v>1.0624999999999966E-2</v>
      </c>
      <c r="F27" s="222">
        <f t="shared" si="6"/>
        <v>9.6747685185185187E-2</v>
      </c>
      <c r="G27" s="222">
        <f t="shared" si="7"/>
        <v>0.41724537037037041</v>
      </c>
      <c r="H27" s="394">
        <f t="shared" si="8"/>
        <v>0.61810185185185185</v>
      </c>
      <c r="J27" s="33"/>
      <c r="P27" s="398" t="str">
        <f t="shared" si="0"/>
        <v>Stuart Smith</v>
      </c>
      <c r="Q27" s="397">
        <f t="shared" si="1"/>
        <v>8.3506944444444467E-2</v>
      </c>
      <c r="R27" s="397">
        <f t="shared" si="2"/>
        <v>0.17719907407407409</v>
      </c>
      <c r="S27" s="397">
        <f t="shared" si="3"/>
        <v>0.18612268518518515</v>
      </c>
      <c r="T27" s="397">
        <f t="shared" si="4"/>
        <v>0.27393518518518517</v>
      </c>
    </row>
    <row r="28" spans="1:20" x14ac:dyDescent="0.2">
      <c r="A28" s="34">
        <v>24</v>
      </c>
      <c r="B28" s="210" t="s">
        <v>279</v>
      </c>
      <c r="C28" s="391" t="s">
        <v>7</v>
      </c>
      <c r="D28" s="222">
        <f t="shared" si="5"/>
        <v>8.3506944444444467E-2</v>
      </c>
      <c r="E28" s="222">
        <f>'ITT Start Order &amp; Calcs'!G105</f>
        <v>8.9236111111110576E-3</v>
      </c>
      <c r="F28" s="222">
        <f t="shared" si="6"/>
        <v>9.3692129629629625E-2</v>
      </c>
      <c r="G28" s="222">
        <f t="shared" si="7"/>
        <v>8.7812500000000002E-2</v>
      </c>
      <c r="H28" s="394">
        <f t="shared" si="8"/>
        <v>0.27393518518518517</v>
      </c>
      <c r="J28" s="33"/>
      <c r="P28" s="398" t="str">
        <f t="shared" si="0"/>
        <v>Will Lumby</v>
      </c>
      <c r="Q28" s="397">
        <f t="shared" si="1"/>
        <v>8.7210648148148148E-2</v>
      </c>
      <c r="R28" s="397">
        <f t="shared" si="2"/>
        <v>0.18097222222222223</v>
      </c>
      <c r="S28" s="397">
        <f t="shared" si="3"/>
        <v>0.19160879629629632</v>
      </c>
      <c r="T28" s="397">
        <f t="shared" si="4"/>
        <v>0.28039351851851857</v>
      </c>
    </row>
    <row r="29" spans="1:20" x14ac:dyDescent="0.2">
      <c r="A29" s="34">
        <v>25</v>
      </c>
      <c r="B29" s="210" t="s">
        <v>280</v>
      </c>
      <c r="C29" s="391" t="s">
        <v>7</v>
      </c>
      <c r="D29" s="222">
        <f t="shared" si="5"/>
        <v>8.7210648148148148E-2</v>
      </c>
      <c r="E29" s="222">
        <f>'ITT Start Order &amp; Calcs'!G104</f>
        <v>1.0636574074074097E-2</v>
      </c>
      <c r="F29" s="222">
        <f t="shared" si="6"/>
        <v>9.3761574074074081E-2</v>
      </c>
      <c r="G29" s="222">
        <f t="shared" si="7"/>
        <v>8.8784722222222223E-2</v>
      </c>
      <c r="H29" s="394">
        <f t="shared" si="8"/>
        <v>0.28039351851851857</v>
      </c>
      <c r="J29" s="33"/>
      <c r="P29" s="398" t="str">
        <f t="shared" si="0"/>
        <v>Austin Timmins</v>
      </c>
      <c r="Q29" s="397">
        <f t="shared" si="1"/>
        <v>8.5694444444444448E-2</v>
      </c>
      <c r="R29" s="397">
        <f t="shared" si="2"/>
        <v>0.19182870370370372</v>
      </c>
      <c r="S29" s="397">
        <f t="shared" si="3"/>
        <v>0.20212962962962966</v>
      </c>
      <c r="T29" s="397">
        <f t="shared" si="4"/>
        <v>0.29034722222222226</v>
      </c>
    </row>
    <row r="30" spans="1:20" x14ac:dyDescent="0.2">
      <c r="A30" s="34">
        <v>26</v>
      </c>
      <c r="B30" s="210" t="s">
        <v>281</v>
      </c>
      <c r="C30" s="391" t="s">
        <v>7</v>
      </c>
      <c r="D30" s="222">
        <f t="shared" si="5"/>
        <v>8.5694444444444448E-2</v>
      </c>
      <c r="E30" s="222">
        <f>'ITT Start Order &amp; Calcs'!G103</f>
        <v>1.0300925925925929E-2</v>
      </c>
      <c r="F30" s="222">
        <f t="shared" si="6"/>
        <v>0.10613425925925928</v>
      </c>
      <c r="G30" s="222">
        <f t="shared" si="7"/>
        <v>8.8217592592592597E-2</v>
      </c>
      <c r="H30" s="394">
        <f t="shared" si="8"/>
        <v>0.29034722222222226</v>
      </c>
      <c r="J30" s="33"/>
      <c r="P30" s="398" t="str">
        <f t="shared" si="0"/>
        <v>Harrison McLean</v>
      </c>
      <c r="Q30" s="397">
        <f t="shared" si="1"/>
        <v>8.5868055555555545E-2</v>
      </c>
      <c r="R30" s="397">
        <f t="shared" si="2"/>
        <v>0.17956018518518518</v>
      </c>
      <c r="S30" s="397">
        <f t="shared" si="3"/>
        <v>0.18978009259259257</v>
      </c>
      <c r="T30" s="397">
        <f t="shared" si="4"/>
        <v>0.27701388888888889</v>
      </c>
    </row>
    <row r="31" spans="1:20" x14ac:dyDescent="0.2">
      <c r="A31" s="34">
        <v>27</v>
      </c>
      <c r="B31" s="210" t="s">
        <v>282</v>
      </c>
      <c r="C31" s="391" t="s">
        <v>7</v>
      </c>
      <c r="D31" s="222">
        <f t="shared" si="5"/>
        <v>8.5868055555555545E-2</v>
      </c>
      <c r="E31" s="222">
        <f>'ITT Start Order &amp; Calcs'!G102</f>
        <v>1.0219907407407386E-2</v>
      </c>
      <c r="F31" s="222">
        <f t="shared" si="6"/>
        <v>9.3692129629629639E-2</v>
      </c>
      <c r="G31" s="222">
        <f t="shared" si="7"/>
        <v>8.7233796296296309E-2</v>
      </c>
      <c r="H31" s="394">
        <f t="shared" si="8"/>
        <v>0.27701388888888889</v>
      </c>
      <c r="J31" s="33"/>
      <c r="P31" s="398" t="str">
        <f t="shared" si="0"/>
        <v>Chris Rowe</v>
      </c>
      <c r="Q31" s="397">
        <f t="shared" si="1"/>
        <v>9.3483796296296287E-2</v>
      </c>
      <c r="R31" s="397">
        <f t="shared" si="2"/>
        <v>0.19028935185185183</v>
      </c>
      <c r="S31" s="397">
        <f t="shared" si="3"/>
        <v>0.20150462962962956</v>
      </c>
      <c r="T31" s="397">
        <f t="shared" si="4"/>
        <v>0.29068287037037033</v>
      </c>
    </row>
    <row r="32" spans="1:20" x14ac:dyDescent="0.2">
      <c r="A32" s="34">
        <v>28</v>
      </c>
      <c r="B32" s="210" t="s">
        <v>283</v>
      </c>
      <c r="C32" s="391" t="s">
        <v>7</v>
      </c>
      <c r="D32" s="222">
        <f t="shared" si="5"/>
        <v>9.3483796296296287E-2</v>
      </c>
      <c r="E32" s="222">
        <f>'ITT Start Order &amp; Calcs'!G101</f>
        <v>1.1215277777777734E-2</v>
      </c>
      <c r="F32" s="222">
        <f t="shared" si="6"/>
        <v>9.6805555555555547E-2</v>
      </c>
      <c r="G32" s="222">
        <f t="shared" si="7"/>
        <v>8.9178240740740752E-2</v>
      </c>
      <c r="H32" s="394">
        <f t="shared" si="8"/>
        <v>0.29068287037037033</v>
      </c>
      <c r="J32" s="33"/>
      <c r="P32" s="398" t="str">
        <f t="shared" si="0"/>
        <v>Simon Whitford</v>
      </c>
      <c r="Q32" s="397">
        <f t="shared" si="1"/>
        <v>9.2939814814814822E-2</v>
      </c>
      <c r="R32" s="397">
        <f t="shared" si="2"/>
        <v>0.18634259259259262</v>
      </c>
      <c r="S32" s="397">
        <f t="shared" si="3"/>
        <v>0.19583333333333336</v>
      </c>
      <c r="T32" s="397">
        <f t="shared" si="4"/>
        <v>0.28811342592592593</v>
      </c>
    </row>
    <row r="33" spans="1:37" x14ac:dyDescent="0.2">
      <c r="A33" s="34">
        <v>29</v>
      </c>
      <c r="B33" s="210" t="s">
        <v>284</v>
      </c>
      <c r="C33" s="391" t="s">
        <v>6</v>
      </c>
      <c r="D33" s="222">
        <f t="shared" si="5"/>
        <v>9.2939814814814822E-2</v>
      </c>
      <c r="E33" s="222">
        <f>'ITT Start Order &amp; Calcs'!G100</f>
        <v>9.4907407407407406E-3</v>
      </c>
      <c r="F33" s="222">
        <f t="shared" si="6"/>
        <v>9.3402777777777779E-2</v>
      </c>
      <c r="G33" s="222">
        <f t="shared" si="7"/>
        <v>9.228009259259258E-2</v>
      </c>
      <c r="H33" s="394">
        <f t="shared" si="8"/>
        <v>0.28811342592592593</v>
      </c>
      <c r="J33" s="33"/>
      <c r="P33" s="398" t="str">
        <f t="shared" si="0"/>
        <v>Kristy Glover</v>
      </c>
      <c r="Q33" s="397">
        <f t="shared" si="1"/>
        <v>9.2939814814814822E-2</v>
      </c>
      <c r="R33" s="397">
        <f t="shared" si="2"/>
        <v>0.18972222222222224</v>
      </c>
      <c r="S33" s="397">
        <f t="shared" si="3"/>
        <v>0.20158564814814817</v>
      </c>
      <c r="T33" s="397">
        <f t="shared" si="4"/>
        <v>0.29377314814814814</v>
      </c>
    </row>
    <row r="34" spans="1:37" ht="13.5" thickBot="1" x14ac:dyDescent="0.25">
      <c r="A34" s="36">
        <v>30</v>
      </c>
      <c r="B34" s="433" t="s">
        <v>285</v>
      </c>
      <c r="C34" s="434" t="s">
        <v>6</v>
      </c>
      <c r="D34" s="223">
        <f t="shared" si="5"/>
        <v>9.2939814814814822E-2</v>
      </c>
      <c r="E34" s="223">
        <f>'ITT Start Order &amp; Calcs'!G99</f>
        <v>1.1863425925925928E-2</v>
      </c>
      <c r="F34" s="223">
        <f t="shared" si="6"/>
        <v>9.67824074074074E-2</v>
      </c>
      <c r="G34" s="223">
        <f t="shared" si="7"/>
        <v>9.2187499999999978E-2</v>
      </c>
      <c r="H34" s="395">
        <f t="shared" si="8"/>
        <v>0.29377314814814814</v>
      </c>
      <c r="J34" s="33"/>
      <c r="P34" s="398"/>
      <c r="Q34" s="397"/>
      <c r="R34" s="397"/>
      <c r="S34" s="397"/>
      <c r="T34" s="397"/>
    </row>
    <row r="35" spans="1:37" x14ac:dyDescent="0.2">
      <c r="J35" s="38"/>
      <c r="K35" s="38"/>
      <c r="L35" s="38"/>
      <c r="M35" s="38"/>
    </row>
    <row r="36" spans="1:37" s="40" customFormat="1" x14ac:dyDescent="0.2">
      <c r="A36" s="122" t="s">
        <v>122</v>
      </c>
    </row>
    <row r="37" spans="1:37" ht="13.5" thickBot="1" x14ac:dyDescent="0.25">
      <c r="A37" s="31" t="s">
        <v>141</v>
      </c>
      <c r="I37" s="31" t="s">
        <v>141</v>
      </c>
      <c r="O37" s="31" t="s">
        <v>141</v>
      </c>
    </row>
    <row r="38" spans="1:37" s="24" customFormat="1" x14ac:dyDescent="0.2">
      <c r="A38" s="41"/>
      <c r="B38" s="43"/>
      <c r="C38" s="441" t="s">
        <v>13</v>
      </c>
      <c r="D38" s="442"/>
      <c r="E38" s="442"/>
      <c r="F38" s="442"/>
      <c r="G38" s="442"/>
      <c r="H38" s="443"/>
      <c r="I38" s="441" t="s">
        <v>14</v>
      </c>
      <c r="J38" s="442"/>
      <c r="K38" s="442"/>
      <c r="L38" s="442"/>
      <c r="M38" s="442"/>
      <c r="N38" s="443"/>
      <c r="O38" s="441" t="s">
        <v>16</v>
      </c>
      <c r="P38" s="442"/>
      <c r="Q38" s="442"/>
      <c r="R38" s="442"/>
      <c r="S38" s="442"/>
      <c r="T38" s="443"/>
      <c r="U38" s="43"/>
      <c r="V38" s="86"/>
      <c r="W38" s="86" t="s">
        <v>139</v>
      </c>
      <c r="X38" s="87"/>
      <c r="Y38" s="87"/>
      <c r="Z38" s="87"/>
      <c r="AA38" s="88"/>
      <c r="AB38" s="88"/>
      <c r="AC38" s="88"/>
      <c r="AD38" s="88"/>
      <c r="AE38" s="88"/>
      <c r="AF38" s="90"/>
      <c r="AG38" s="90"/>
      <c r="AH38" s="90"/>
      <c r="AI38" s="90"/>
      <c r="AJ38" s="90"/>
      <c r="AK38" s="23"/>
    </row>
    <row r="39" spans="1:37" s="24" customFormat="1" x14ac:dyDescent="0.2">
      <c r="A39" s="41"/>
      <c r="B39" s="43"/>
      <c r="C39" s="93" t="s">
        <v>97</v>
      </c>
      <c r="D39" s="92" t="s">
        <v>98</v>
      </c>
      <c r="E39" s="92" t="s">
        <v>99</v>
      </c>
      <c r="F39" s="92" t="s">
        <v>100</v>
      </c>
      <c r="G39" s="92" t="s">
        <v>101</v>
      </c>
      <c r="H39" s="444" t="s">
        <v>140</v>
      </c>
      <c r="I39" s="93" t="s">
        <v>97</v>
      </c>
      <c r="J39" s="92" t="s">
        <v>98</v>
      </c>
      <c r="K39" s="92" t="s">
        <v>99</v>
      </c>
      <c r="L39" s="92" t="s">
        <v>100</v>
      </c>
      <c r="M39" s="92" t="s">
        <v>101</v>
      </c>
      <c r="N39" s="444" t="s">
        <v>140</v>
      </c>
      <c r="O39" s="93" t="s">
        <v>97</v>
      </c>
      <c r="P39" s="92" t="s">
        <v>98</v>
      </c>
      <c r="Q39" s="92" t="s">
        <v>99</v>
      </c>
      <c r="R39" s="92" t="s">
        <v>100</v>
      </c>
      <c r="S39" s="92" t="s">
        <v>101</v>
      </c>
      <c r="T39" s="444" t="s">
        <v>140</v>
      </c>
      <c r="U39" s="43"/>
      <c r="V39" s="86" t="s">
        <v>132</v>
      </c>
      <c r="W39" s="86"/>
      <c r="X39" s="86"/>
      <c r="Y39" s="86"/>
      <c r="Z39" s="86"/>
      <c r="AA39" s="89" t="s">
        <v>137</v>
      </c>
      <c r="AB39" s="89"/>
      <c r="AC39" s="89"/>
      <c r="AD39" s="89"/>
      <c r="AE39" s="89"/>
      <c r="AF39" s="91" t="s">
        <v>138</v>
      </c>
      <c r="AG39" s="91"/>
      <c r="AH39" s="91"/>
      <c r="AI39" s="91"/>
      <c r="AJ39" s="91"/>
      <c r="AK39" s="24" t="s">
        <v>19</v>
      </c>
    </row>
    <row r="40" spans="1:37" s="24" customFormat="1" ht="13.5" thickBot="1" x14ac:dyDescent="0.25">
      <c r="A40" s="41"/>
      <c r="B40" s="43"/>
      <c r="C40" s="94" t="s">
        <v>17</v>
      </c>
      <c r="D40" s="95" t="s">
        <v>17</v>
      </c>
      <c r="E40" s="95" t="s">
        <v>17</v>
      </c>
      <c r="F40" s="95" t="s">
        <v>17</v>
      </c>
      <c r="G40" s="95" t="s">
        <v>17</v>
      </c>
      <c r="H40" s="445"/>
      <c r="I40" s="94" t="s">
        <v>17</v>
      </c>
      <c r="J40" s="95" t="s">
        <v>17</v>
      </c>
      <c r="K40" s="95" t="s">
        <v>17</v>
      </c>
      <c r="L40" s="95" t="s">
        <v>17</v>
      </c>
      <c r="M40" s="95" t="s">
        <v>17</v>
      </c>
      <c r="N40" s="445"/>
      <c r="O40" s="94" t="s">
        <v>17</v>
      </c>
      <c r="P40" s="95" t="s">
        <v>17</v>
      </c>
      <c r="Q40" s="95" t="s">
        <v>17</v>
      </c>
      <c r="R40" s="95" t="s">
        <v>17</v>
      </c>
      <c r="S40" s="95" t="s">
        <v>17</v>
      </c>
      <c r="T40" s="445"/>
      <c r="U40" s="43"/>
      <c r="V40" s="86" t="s">
        <v>133</v>
      </c>
      <c r="W40" s="86" t="s">
        <v>134</v>
      </c>
      <c r="X40" s="86" t="s">
        <v>135</v>
      </c>
      <c r="Y40" s="86" t="s">
        <v>136</v>
      </c>
      <c r="Z40" s="86" t="s">
        <v>101</v>
      </c>
      <c r="AA40" s="89" t="s">
        <v>133</v>
      </c>
      <c r="AB40" s="89" t="s">
        <v>134</v>
      </c>
      <c r="AC40" s="89" t="s">
        <v>135</v>
      </c>
      <c r="AD40" s="89" t="s">
        <v>136</v>
      </c>
      <c r="AE40" s="89" t="s">
        <v>101</v>
      </c>
      <c r="AF40" s="91" t="s">
        <v>133</v>
      </c>
      <c r="AG40" s="91" t="s">
        <v>134</v>
      </c>
      <c r="AH40" s="91" t="s">
        <v>135</v>
      </c>
      <c r="AI40" s="91" t="s">
        <v>136</v>
      </c>
      <c r="AJ40" s="91" t="s">
        <v>101</v>
      </c>
    </row>
    <row r="41" spans="1:37" x14ac:dyDescent="0.2">
      <c r="A41" s="48">
        <f t="shared" ref="A41:B70" si="9">A5</f>
        <v>1</v>
      </c>
      <c r="B41" s="96" t="str">
        <f t="shared" si="9"/>
        <v>Cyrus Monk</v>
      </c>
      <c r="C41" s="210">
        <v>1</v>
      </c>
      <c r="D41" s="210"/>
      <c r="E41" s="210"/>
      <c r="F41" s="210"/>
      <c r="G41" s="210"/>
      <c r="H41" s="225">
        <f>Z41+V41+W41+X41+Y41</f>
        <v>5.7870370370370366E-5</v>
      </c>
      <c r="I41" s="210"/>
      <c r="J41" s="210">
        <v>3</v>
      </c>
      <c r="K41" s="210">
        <v>1</v>
      </c>
      <c r="L41" s="210">
        <v>1</v>
      </c>
      <c r="M41" s="210"/>
      <c r="N41" s="225">
        <f>AE41+AA41+AB41+AC41+AD41</f>
        <v>1.5046296296296295E-4</v>
      </c>
      <c r="O41" s="210"/>
      <c r="P41" s="210"/>
      <c r="Q41" s="210"/>
      <c r="R41" s="210"/>
      <c r="S41" s="210"/>
      <c r="T41" s="225">
        <f>AJ41+AF41+AG41+AH41+AI41</f>
        <v>0</v>
      </c>
      <c r="U41" s="24"/>
      <c r="V41" s="97">
        <f>IF(C41=1,'fancy pants code'!$E$32,IF(C41=2,'fancy pants code'!$E$33,IF(C41=3,'fancy pants code'!$E$34,IF(C41=4,'fancy pants code'!$E$35,IF(C41=5,'fancy pants code'!$E$36,IF(C41=6,'fancy pants code'!$E$37,IF(C41=7,'fancy pants code'!$E$38,IF(C41=8,'fancy pants code'!$E$39,0))))))))</f>
        <v>5.7870370370370366E-5</v>
      </c>
      <c r="W41" s="97">
        <f>IF(D41=1,'fancy pants code'!$E$32,IF(D41=2,'fancy pants code'!$E$33,IF(D41=3,'fancy pants code'!$E$34,IF(D41=4,'fancy pants code'!$E$35,IF(D41=5,'fancy pants code'!$E$36,IF(D41=6,'fancy pants code'!$E$37,IF(D41=7,'fancy pants code'!$E$38,IF(D41=8,'fancy pants code'!$E$39,0))))))))</f>
        <v>0</v>
      </c>
      <c r="X41" s="98">
        <f>IF(E41=1,'fancy pants code'!$E$32,IF(E41=2,'fancy pants code'!$E$33,IF(E41=3,'fancy pants code'!$E$34,IF(E41=4,'fancy pants code'!$E$35,IF(E41=5,'fancy pants code'!$E$36,IF(E41=6,'fancy pants code'!$E$37,IF(E41=7,'fancy pants code'!$E$38,IF(E41=8,'fancy pants code'!$E$39,0))))))))</f>
        <v>0</v>
      </c>
      <c r="Y41" s="97">
        <f>IF(F41=1,'fancy pants code'!$E$32,IF(F41=2,'fancy pants code'!$E$33,IF(F41=3,'fancy pants code'!$E$34,IF(F41=4,'fancy pants code'!$E$35,IF(F41=5,'fancy pants code'!$E$36,IF(F41=6,'fancy pants code'!$E$37,IF(F41=7,'fancy pants code'!$E$38,IF(F41=8,'fancy pants code'!$E$39,0))))))))</f>
        <v>0</v>
      </c>
      <c r="Z41" s="97">
        <f>IF(G41=1,'fancy pants code'!$E$32,IF(G41=2,'fancy pants code'!$E$33,IF(G41=3,'fancy pants code'!$E$34,IF(G41=4,'fancy pants code'!$E$35,IF(G41=5,'fancy pants code'!$E$36,IF(G41=6,'fancy pants code'!$E$37,IF(G41=7,'fancy pants code'!$E$38,IF(G41=8,'fancy pants code'!$E$39,0))))))))</f>
        <v>0</v>
      </c>
      <c r="AA41" s="99">
        <f>IF(I41=1,'fancy pants code'!$E$32,IF(I41=2,'fancy pants code'!$E$33,IF(I41=3,'fancy pants code'!$E$34,IF(I41=4,'fancy pants code'!$E$35,IF(I41=5,'fancy pants code'!$E$36,IF(I41=6,'fancy pants code'!$E$37,IF(I41=7,'fancy pants code'!$E$38,IF(I41=8,'fancy pants code'!$E$39,0))))))))</f>
        <v>0</v>
      </c>
      <c r="AB41" s="99">
        <f>IF(J41=1,'fancy pants code'!$E$32,IF(J41=2,'fancy pants code'!$E$33,IF(J41=3,'fancy pants code'!$E$34,IF(J41=4,'fancy pants code'!$E$35,IF(J41=5,'fancy pants code'!$E$36,IF(J41=6,'fancy pants code'!$E$37,IF(J41=7,'fancy pants code'!$E$38,IF(J41=8,'fancy pants code'!$E$39,0))))))))</f>
        <v>3.4722222222222222E-5</v>
      </c>
      <c r="AC41" s="100">
        <f>IF(K41=1,'fancy pants code'!$E$32,IF(K41=2,'fancy pants code'!$E$33,IF(K41=3,'fancy pants code'!$E$34,IF(K41=4,'fancy pants code'!$E$35,IF(K41=5,'fancy pants code'!$E$36,IF(K41=6,'fancy pants code'!$E$37,IF(K41=7,'fancy pants code'!$E$38,IF(K41=8,'fancy pants code'!$E$39,0))))))))</f>
        <v>5.7870370370370366E-5</v>
      </c>
      <c r="AD41" s="99">
        <f>IF(L41=1,'fancy pants code'!$E$32,IF(L41=2,'fancy pants code'!$E$33,IF(L41=3,'fancy pants code'!$E$34,IF(L41=4,'fancy pants code'!$E$35,IF(L41=5,'fancy pants code'!$E$36,IF(L41=6,'fancy pants code'!$E$37,IF(L41=7,'fancy pants code'!$E$38,IF(L41=8,'fancy pants code'!$E$39,0))))))))</f>
        <v>5.7870370370370366E-5</v>
      </c>
      <c r="AE41" s="99">
        <f>IF(M41=1,'fancy pants code'!$E$32,IF(M41=2,'fancy pants code'!$E$33,IF(M41=3,'fancy pants code'!$E$34,IF(M41=4,'fancy pants code'!$E$35,IF(M41=5,'fancy pants code'!$E$36,IF(M41=6,'fancy pants code'!$E$37,IF(M41=7,'fancy pants code'!$E$38,IF(M41=8,'fancy pants code'!$E$39,0))))))))</f>
        <v>0</v>
      </c>
      <c r="AF41" s="101">
        <f>IF(O41=1,'fancy pants code'!$E$32,IF(O41=2,'fancy pants code'!$E$33,IF(O41=3,'fancy pants code'!$E$34,IF(O41=4,'fancy pants code'!$E$35,IF(O41=5,'fancy pants code'!$E$36,IF(O41=6,'fancy pants code'!$E$37,IF(O41=7,'fancy pants code'!$E$38,IF(O41=8,'fancy pants code'!$E$39,0))))))))</f>
        <v>0</v>
      </c>
      <c r="AG41" s="101">
        <f>IF(P41=1,'fancy pants code'!$E$32,IF(P41=2,'fancy pants code'!$E$33,IF(P41=3,'fancy pants code'!$E$34,IF(P41=4,'fancy pants code'!$E$35,IF(P41=5,'fancy pants code'!$E$36,IF(P41=6,'fancy pants code'!$E$37,IF(P41=7,'fancy pants code'!$E$38,IF(P41=8,'fancy pants code'!$E$39,0))))))))</f>
        <v>0</v>
      </c>
      <c r="AH41" s="102">
        <f>IF(Q41=1,'fancy pants code'!$E$32,IF(Q41=2,'fancy pants code'!$E$33,IF(Q41=3,'fancy pants code'!$E$34,IF(Q41=4,'fancy pants code'!$E$35,IF(Q41=5,'fancy pants code'!$E$36,IF(Q41=6,'fancy pants code'!$E$37,IF(Q41=7,'fancy pants code'!$E$38,IF(Q41=8,'fancy pants code'!$E$39,0))))))))</f>
        <v>0</v>
      </c>
      <c r="AI41" s="101">
        <f>IF(R41=1,'fancy pants code'!$E$32,IF(R41=2,'fancy pants code'!$E$33,IF(R41=3,'fancy pants code'!$E$34,IF(R41=4,'fancy pants code'!$E$35,IF(R41=5,'fancy pants code'!$E$36,IF(R41=6,'fancy pants code'!$E$37,IF(R41=7,'fancy pants code'!$E$38,IF(R41=8,'fancy pants code'!$E$39,0))))))))</f>
        <v>0</v>
      </c>
      <c r="AJ41" s="101">
        <f>IF(S41=1,'fancy pants code'!$E$32,IF(S41=2,'fancy pants code'!$E$33,IF(S41=3,'fancy pants code'!$E$34,IF(S41=4,'fancy pants code'!$E$35,IF(S41=5,'fancy pants code'!$E$36,IF(S41=6,'fancy pants code'!$E$37,IF(S41=7,'fancy pants code'!$E$38,IF(S41=8,'fancy pants code'!$E$39,0))))))))</f>
        <v>0</v>
      </c>
      <c r="AK41" s="249">
        <f>SUM(V41:AJ41)</f>
        <v>2.0833333333333332E-4</v>
      </c>
    </row>
    <row r="42" spans="1:37" x14ac:dyDescent="0.2">
      <c r="A42" s="49">
        <f t="shared" si="9"/>
        <v>2</v>
      </c>
      <c r="B42" s="103" t="str">
        <f t="shared" si="9"/>
        <v>Matt Parkinson</v>
      </c>
      <c r="C42" s="212"/>
      <c r="D42" s="212"/>
      <c r="E42" s="212"/>
      <c r="F42" s="212"/>
      <c r="G42" s="212"/>
      <c r="H42" s="225">
        <f t="shared" ref="H42:H70" si="10">Z42+V42+W42+X42+Y42</f>
        <v>0</v>
      </c>
      <c r="I42" s="212"/>
      <c r="J42" s="212"/>
      <c r="K42" s="212"/>
      <c r="L42" s="212"/>
      <c r="M42" s="212"/>
      <c r="N42" s="225">
        <f t="shared" ref="N42:N70" si="11">AE42+AA42+AB42+AC42+AD42</f>
        <v>0</v>
      </c>
      <c r="O42" s="212"/>
      <c r="P42" s="212">
        <v>3</v>
      </c>
      <c r="Q42" s="212"/>
      <c r="R42" s="212"/>
      <c r="S42" s="212"/>
      <c r="T42" s="225">
        <f t="shared" ref="T42:T70" si="12">AJ42+AF42+AG42+AH42+AI42</f>
        <v>3.4722222222222222E-5</v>
      </c>
      <c r="V42" s="97">
        <f>IF(C42=1,'fancy pants code'!$E$32,IF(C42=2,'fancy pants code'!$E$33,IF(C42=3,'fancy pants code'!$E$34,IF(C42=4,'fancy pants code'!$E$35,IF(C42=5,'fancy pants code'!$E$36,IF(C42=6,'fancy pants code'!$E$37,IF(C42=7,'fancy pants code'!$E$38,IF(C42=8,'fancy pants code'!$E$39,0))))))))</f>
        <v>0</v>
      </c>
      <c r="W42" s="97">
        <f>IF(D42=1,'fancy pants code'!$E$32,IF(D42=2,'fancy pants code'!$E$33,IF(D42=3,'fancy pants code'!$E$34,IF(D42=4,'fancy pants code'!$E$35,IF(D42=5,'fancy pants code'!$E$36,IF(D42=6,'fancy pants code'!$E$37,IF(D42=7,'fancy pants code'!$E$38,IF(D42=8,'fancy pants code'!$E$39,0))))))))</f>
        <v>0</v>
      </c>
      <c r="X42" s="98">
        <f>IF(E42=1,'fancy pants code'!$E$32,IF(E42=2,'fancy pants code'!$E$33,IF(E42=3,'fancy pants code'!$E$34,IF(E42=4,'fancy pants code'!$E$35,IF(E42=5,'fancy pants code'!$E$36,IF(E42=6,'fancy pants code'!$E$37,IF(E42=7,'fancy pants code'!$E$38,IF(E42=8,'fancy pants code'!$E$39,0))))))))</f>
        <v>0</v>
      </c>
      <c r="Y42" s="97">
        <f>IF(F42=1,'fancy pants code'!$E$32,IF(F42=2,'fancy pants code'!$E$33,IF(F42=3,'fancy pants code'!$E$34,IF(F42=4,'fancy pants code'!$E$35,IF(F42=5,'fancy pants code'!$E$36,IF(F42=6,'fancy pants code'!$E$37,IF(F42=7,'fancy pants code'!$E$38,IF(F42=8,'fancy pants code'!$E$39,0))))))))</f>
        <v>0</v>
      </c>
      <c r="Z42" s="97">
        <f>IF(G42=1,'fancy pants code'!$E$32,IF(G42=2,'fancy pants code'!$E$33,IF(G42=3,'fancy pants code'!$E$34,IF(G42=4,'fancy pants code'!$E$35,IF(G42=5,'fancy pants code'!$E$36,IF(G42=6,'fancy pants code'!$E$37,IF(G42=7,'fancy pants code'!$E$38,IF(G42=8,'fancy pants code'!$E$39,0))))))))</f>
        <v>0</v>
      </c>
      <c r="AA42" s="99">
        <f>IF(I42=1,'fancy pants code'!$E$32,IF(I42=2,'fancy pants code'!$E$33,IF(I42=3,'fancy pants code'!$E$34,IF(I42=4,'fancy pants code'!$E$35,IF(I42=5,'fancy pants code'!$E$36,IF(I42=6,'fancy pants code'!$E$37,IF(I42=7,'fancy pants code'!$E$38,IF(I42=8,'fancy pants code'!$E$39,0))))))))</f>
        <v>0</v>
      </c>
      <c r="AB42" s="99">
        <f>IF(J42=1,'fancy pants code'!$E$32,IF(J42=2,'fancy pants code'!$E$33,IF(J42=3,'fancy pants code'!$E$34,IF(J42=4,'fancy pants code'!$E$35,IF(J42=5,'fancy pants code'!$E$36,IF(J42=6,'fancy pants code'!$E$37,IF(J42=7,'fancy pants code'!$E$38,IF(J42=8,'fancy pants code'!$E$39,0))))))))</f>
        <v>0</v>
      </c>
      <c r="AC42" s="100">
        <f>IF(K42=1,'fancy pants code'!$E$32,IF(K42=2,'fancy pants code'!$E$33,IF(K42=3,'fancy pants code'!$E$34,IF(K42=4,'fancy pants code'!$E$35,IF(K42=5,'fancy pants code'!$E$36,IF(K42=6,'fancy pants code'!$E$37,IF(K42=7,'fancy pants code'!$E$38,IF(K42=8,'fancy pants code'!$E$39,0))))))))</f>
        <v>0</v>
      </c>
      <c r="AD42" s="99">
        <f>IF(L42=1,'fancy pants code'!$E$32,IF(L42=2,'fancy pants code'!$E$33,IF(L42=3,'fancy pants code'!$E$34,IF(L42=4,'fancy pants code'!$E$35,IF(L42=5,'fancy pants code'!$E$36,IF(L42=6,'fancy pants code'!$E$37,IF(L42=7,'fancy pants code'!$E$38,IF(L42=8,'fancy pants code'!$E$39,0))))))))</f>
        <v>0</v>
      </c>
      <c r="AE42" s="99">
        <f>IF(M42=1,'fancy pants code'!$E$32,IF(M42=2,'fancy pants code'!$E$33,IF(M42=3,'fancy pants code'!$E$34,IF(M42=4,'fancy pants code'!$E$35,IF(M42=5,'fancy pants code'!$E$36,IF(M42=6,'fancy pants code'!$E$37,IF(M42=7,'fancy pants code'!$E$38,IF(M42=8,'fancy pants code'!$E$39,0))))))))</f>
        <v>0</v>
      </c>
      <c r="AF42" s="101">
        <f>IF(O42=1,'fancy pants code'!$E$32,IF(O42=2,'fancy pants code'!$E$33,IF(O42=3,'fancy pants code'!$E$34,IF(O42=4,'fancy pants code'!$E$35,IF(O42=5,'fancy pants code'!$E$36,IF(O42=6,'fancy pants code'!$E$37,IF(O42=7,'fancy pants code'!$E$38,IF(O42=8,'fancy pants code'!$E$39,0))))))))</f>
        <v>0</v>
      </c>
      <c r="AG42" s="101">
        <f>IF(P42=1,'fancy pants code'!$E$32,IF(P42=2,'fancy pants code'!$E$33,IF(P42=3,'fancy pants code'!$E$34,IF(P42=4,'fancy pants code'!$E$35,IF(P42=5,'fancy pants code'!$E$36,IF(P42=6,'fancy pants code'!$E$37,IF(P42=7,'fancy pants code'!$E$38,IF(P42=8,'fancy pants code'!$E$39,0))))))))</f>
        <v>3.4722222222222222E-5</v>
      </c>
      <c r="AH42" s="102">
        <f>IF(Q42=1,'fancy pants code'!$E$32,IF(Q42=2,'fancy pants code'!$E$33,IF(Q42=3,'fancy pants code'!$E$34,IF(Q42=4,'fancy pants code'!$E$35,IF(Q42=5,'fancy pants code'!$E$36,IF(Q42=6,'fancy pants code'!$E$37,IF(Q42=7,'fancy pants code'!$E$38,IF(Q42=8,'fancy pants code'!$E$39,0))))))))</f>
        <v>0</v>
      </c>
      <c r="AI42" s="101">
        <f>IF(R42=1,'fancy pants code'!$E$32,IF(R42=2,'fancy pants code'!$E$33,IF(R42=3,'fancy pants code'!$E$34,IF(R42=4,'fancy pants code'!$E$35,IF(R42=5,'fancy pants code'!$E$36,IF(R42=6,'fancy pants code'!$E$37,IF(R42=7,'fancy pants code'!$E$38,IF(R42=8,'fancy pants code'!$E$39,0))))))))</f>
        <v>0</v>
      </c>
      <c r="AJ42" s="101">
        <f>IF(S42=1,'fancy pants code'!$E$32,IF(S42=2,'fancy pants code'!$E$33,IF(S42=3,'fancy pants code'!$E$34,IF(S42=4,'fancy pants code'!$E$35,IF(S42=5,'fancy pants code'!$E$36,IF(S42=6,'fancy pants code'!$E$37,IF(S42=7,'fancy pants code'!$E$38,IF(S42=8,'fancy pants code'!$E$39,0))))))))</f>
        <v>0</v>
      </c>
      <c r="AK42" s="249">
        <f t="shared" ref="AK42:AK70" si="13">SUM(V42:AJ42)</f>
        <v>3.4722222222222222E-5</v>
      </c>
    </row>
    <row r="43" spans="1:37" x14ac:dyDescent="0.2">
      <c r="A43" s="49">
        <f t="shared" si="9"/>
        <v>3</v>
      </c>
      <c r="B43" s="103" t="str">
        <f t="shared" si="9"/>
        <v>Paul Yeatman</v>
      </c>
      <c r="C43" s="212"/>
      <c r="D43" s="212"/>
      <c r="E43" s="212"/>
      <c r="F43" s="212"/>
      <c r="G43" s="212"/>
      <c r="H43" s="225">
        <f t="shared" si="10"/>
        <v>0</v>
      </c>
      <c r="I43" s="212"/>
      <c r="J43" s="212"/>
      <c r="K43" s="212"/>
      <c r="L43" s="212"/>
      <c r="M43" s="212"/>
      <c r="N43" s="225">
        <f t="shared" si="11"/>
        <v>0</v>
      </c>
      <c r="O43" s="212"/>
      <c r="P43" s="212"/>
      <c r="Q43" s="212"/>
      <c r="R43" s="212"/>
      <c r="S43" s="212"/>
      <c r="T43" s="225">
        <f t="shared" si="12"/>
        <v>0</v>
      </c>
      <c r="V43" s="97">
        <f>IF(C43=1,'fancy pants code'!$E$32,IF(C43=2,'fancy pants code'!$E$33,IF(C43=3,'fancy pants code'!$E$34,IF(C43=4,'fancy pants code'!$E$35,IF(C43=5,'fancy pants code'!$E$36,IF(C43=6,'fancy pants code'!$E$37,IF(C43=7,'fancy pants code'!$E$38,IF(C43=8,'fancy pants code'!$E$39,0))))))))</f>
        <v>0</v>
      </c>
      <c r="W43" s="97">
        <f>IF(D43=1,'fancy pants code'!$E$32,IF(D43=2,'fancy pants code'!$E$33,IF(D43=3,'fancy pants code'!$E$34,IF(D43=4,'fancy pants code'!$E$35,IF(D43=5,'fancy pants code'!$E$36,IF(D43=6,'fancy pants code'!$E$37,IF(D43=7,'fancy pants code'!$E$38,IF(D43=8,'fancy pants code'!$E$39,0))))))))</f>
        <v>0</v>
      </c>
      <c r="X43" s="98">
        <f>IF(E43=1,'fancy pants code'!$E$32,IF(E43=2,'fancy pants code'!$E$33,IF(E43=3,'fancy pants code'!$E$34,IF(E43=4,'fancy pants code'!$E$35,IF(E43=5,'fancy pants code'!$E$36,IF(E43=6,'fancy pants code'!$E$37,IF(E43=7,'fancy pants code'!$E$38,IF(E43=8,'fancy pants code'!$E$39,0))))))))</f>
        <v>0</v>
      </c>
      <c r="Y43" s="97">
        <f>IF(F43=1,'fancy pants code'!$E$32,IF(F43=2,'fancy pants code'!$E$33,IF(F43=3,'fancy pants code'!$E$34,IF(F43=4,'fancy pants code'!$E$35,IF(F43=5,'fancy pants code'!$E$36,IF(F43=6,'fancy pants code'!$E$37,IF(F43=7,'fancy pants code'!$E$38,IF(F43=8,'fancy pants code'!$E$39,0))))))))</f>
        <v>0</v>
      </c>
      <c r="Z43" s="97">
        <f>IF(G43=1,'fancy pants code'!$E$32,IF(G43=2,'fancy pants code'!$E$33,IF(G43=3,'fancy pants code'!$E$34,IF(G43=4,'fancy pants code'!$E$35,IF(G43=5,'fancy pants code'!$E$36,IF(G43=6,'fancy pants code'!$E$37,IF(G43=7,'fancy pants code'!$E$38,IF(G43=8,'fancy pants code'!$E$39,0))))))))</f>
        <v>0</v>
      </c>
      <c r="AA43" s="99">
        <f>IF(I43=1,'fancy pants code'!$E$32,IF(I43=2,'fancy pants code'!$E$33,IF(I43=3,'fancy pants code'!$E$34,IF(I43=4,'fancy pants code'!$E$35,IF(I43=5,'fancy pants code'!$E$36,IF(I43=6,'fancy pants code'!$E$37,IF(I43=7,'fancy pants code'!$E$38,IF(I43=8,'fancy pants code'!$E$39,0))))))))</f>
        <v>0</v>
      </c>
      <c r="AB43" s="99">
        <f>IF(J43=1,'fancy pants code'!$E$32,IF(J43=2,'fancy pants code'!$E$33,IF(J43=3,'fancy pants code'!$E$34,IF(J43=4,'fancy pants code'!$E$35,IF(J43=5,'fancy pants code'!$E$36,IF(J43=6,'fancy pants code'!$E$37,IF(J43=7,'fancy pants code'!$E$38,IF(J43=8,'fancy pants code'!$E$39,0))))))))</f>
        <v>0</v>
      </c>
      <c r="AC43" s="100">
        <f>IF(K43=1,'fancy pants code'!$E$32,IF(K43=2,'fancy pants code'!$E$33,IF(K43=3,'fancy pants code'!$E$34,IF(K43=4,'fancy pants code'!$E$35,IF(K43=5,'fancy pants code'!$E$36,IF(K43=6,'fancy pants code'!$E$37,IF(K43=7,'fancy pants code'!$E$38,IF(K43=8,'fancy pants code'!$E$39,0))))))))</f>
        <v>0</v>
      </c>
      <c r="AD43" s="99">
        <f>IF(L43=1,'fancy pants code'!$E$32,IF(L43=2,'fancy pants code'!$E$33,IF(L43=3,'fancy pants code'!$E$34,IF(L43=4,'fancy pants code'!$E$35,IF(L43=5,'fancy pants code'!$E$36,IF(L43=6,'fancy pants code'!$E$37,IF(L43=7,'fancy pants code'!$E$38,IF(L43=8,'fancy pants code'!$E$39,0))))))))</f>
        <v>0</v>
      </c>
      <c r="AE43" s="99">
        <f>IF(M43=1,'fancy pants code'!$E$32,IF(M43=2,'fancy pants code'!$E$33,IF(M43=3,'fancy pants code'!$E$34,IF(M43=4,'fancy pants code'!$E$35,IF(M43=5,'fancy pants code'!$E$36,IF(M43=6,'fancy pants code'!$E$37,IF(M43=7,'fancy pants code'!$E$38,IF(M43=8,'fancy pants code'!$E$39,0))))))))</f>
        <v>0</v>
      </c>
      <c r="AF43" s="101">
        <f>IF(O43=1,'fancy pants code'!$E$32,IF(O43=2,'fancy pants code'!$E$33,IF(O43=3,'fancy pants code'!$E$34,IF(O43=4,'fancy pants code'!$E$35,IF(O43=5,'fancy pants code'!$E$36,IF(O43=6,'fancy pants code'!$E$37,IF(O43=7,'fancy pants code'!$E$38,IF(O43=8,'fancy pants code'!$E$39,0))))))))</f>
        <v>0</v>
      </c>
      <c r="AG43" s="101">
        <f>IF(P43=1,'fancy pants code'!$E$32,IF(P43=2,'fancy pants code'!$E$33,IF(P43=3,'fancy pants code'!$E$34,IF(P43=4,'fancy pants code'!$E$35,IF(P43=5,'fancy pants code'!$E$36,IF(P43=6,'fancy pants code'!$E$37,IF(P43=7,'fancy pants code'!$E$38,IF(P43=8,'fancy pants code'!$E$39,0))))))))</f>
        <v>0</v>
      </c>
      <c r="AH43" s="102">
        <f>IF(Q43=1,'fancy pants code'!$E$32,IF(Q43=2,'fancy pants code'!$E$33,IF(Q43=3,'fancy pants code'!$E$34,IF(Q43=4,'fancy pants code'!$E$35,IF(Q43=5,'fancy pants code'!$E$36,IF(Q43=6,'fancy pants code'!$E$37,IF(Q43=7,'fancy pants code'!$E$38,IF(Q43=8,'fancy pants code'!$E$39,0))))))))</f>
        <v>0</v>
      </c>
      <c r="AI43" s="101">
        <f>IF(R43=1,'fancy pants code'!$E$32,IF(R43=2,'fancy pants code'!$E$33,IF(R43=3,'fancy pants code'!$E$34,IF(R43=4,'fancy pants code'!$E$35,IF(R43=5,'fancy pants code'!$E$36,IF(R43=6,'fancy pants code'!$E$37,IF(R43=7,'fancy pants code'!$E$38,IF(R43=8,'fancy pants code'!$E$39,0))))))))</f>
        <v>0</v>
      </c>
      <c r="AJ43" s="101">
        <f>IF(S43=1,'fancy pants code'!$E$32,IF(S43=2,'fancy pants code'!$E$33,IF(S43=3,'fancy pants code'!$E$34,IF(S43=4,'fancy pants code'!$E$35,IF(S43=5,'fancy pants code'!$E$36,IF(S43=6,'fancy pants code'!$E$37,IF(S43=7,'fancy pants code'!$E$38,IF(S43=8,'fancy pants code'!$E$39,0))))))))</f>
        <v>0</v>
      </c>
      <c r="AK43" s="249">
        <f t="shared" si="13"/>
        <v>0</v>
      </c>
    </row>
    <row r="44" spans="1:37" x14ac:dyDescent="0.2">
      <c r="A44" s="49">
        <f t="shared" si="9"/>
        <v>4</v>
      </c>
      <c r="B44" s="103" t="str">
        <f t="shared" si="9"/>
        <v>Alan McCulloch</v>
      </c>
      <c r="C44" s="212"/>
      <c r="D44" s="212"/>
      <c r="E44" s="212"/>
      <c r="F44" s="212"/>
      <c r="G44" s="212"/>
      <c r="H44" s="225">
        <f t="shared" si="10"/>
        <v>0</v>
      </c>
      <c r="I44" s="212"/>
      <c r="J44" s="212"/>
      <c r="K44" s="212"/>
      <c r="L44" s="212"/>
      <c r="M44" s="212"/>
      <c r="N44" s="225">
        <f t="shared" si="11"/>
        <v>0</v>
      </c>
      <c r="O44" s="212"/>
      <c r="P44" s="212"/>
      <c r="Q44" s="212"/>
      <c r="R44" s="212"/>
      <c r="S44" s="212"/>
      <c r="T44" s="225">
        <f t="shared" si="12"/>
        <v>0</v>
      </c>
      <c r="V44" s="97">
        <f>IF(C44=1,'fancy pants code'!$E$32,IF(C44=2,'fancy pants code'!$E$33,IF(C44=3,'fancy pants code'!$E$34,IF(C44=4,'fancy pants code'!$E$35,IF(C44=5,'fancy pants code'!$E$36,IF(C44=6,'fancy pants code'!$E$37,IF(C44=7,'fancy pants code'!$E$38,IF(C44=8,'fancy pants code'!$E$39,0))))))))</f>
        <v>0</v>
      </c>
      <c r="W44" s="97">
        <f>IF(D44=1,'fancy pants code'!$E$32,IF(D44=2,'fancy pants code'!$E$33,IF(D44=3,'fancy pants code'!$E$34,IF(D44=4,'fancy pants code'!$E$35,IF(D44=5,'fancy pants code'!$E$36,IF(D44=6,'fancy pants code'!$E$37,IF(D44=7,'fancy pants code'!$E$38,IF(D44=8,'fancy pants code'!$E$39,0))))))))</f>
        <v>0</v>
      </c>
      <c r="X44" s="98">
        <f>IF(E44=1,'fancy pants code'!$E$32,IF(E44=2,'fancy pants code'!$E$33,IF(E44=3,'fancy pants code'!$E$34,IF(E44=4,'fancy pants code'!$E$35,IF(E44=5,'fancy pants code'!$E$36,IF(E44=6,'fancy pants code'!$E$37,IF(E44=7,'fancy pants code'!$E$38,IF(E44=8,'fancy pants code'!$E$39,0))))))))</f>
        <v>0</v>
      </c>
      <c r="Y44" s="97">
        <f>IF(F44=1,'fancy pants code'!$E$32,IF(F44=2,'fancy pants code'!$E$33,IF(F44=3,'fancy pants code'!$E$34,IF(F44=4,'fancy pants code'!$E$35,IF(F44=5,'fancy pants code'!$E$36,IF(F44=6,'fancy pants code'!$E$37,IF(F44=7,'fancy pants code'!$E$38,IF(F44=8,'fancy pants code'!$E$39,0))))))))</f>
        <v>0</v>
      </c>
      <c r="Z44" s="97">
        <f>IF(G44=1,'fancy pants code'!$E$32,IF(G44=2,'fancy pants code'!$E$33,IF(G44=3,'fancy pants code'!$E$34,IF(G44=4,'fancy pants code'!$E$35,IF(G44=5,'fancy pants code'!$E$36,IF(G44=6,'fancy pants code'!$E$37,IF(G44=7,'fancy pants code'!$E$38,IF(G44=8,'fancy pants code'!$E$39,0))))))))</f>
        <v>0</v>
      </c>
      <c r="AA44" s="99">
        <f>IF(I44=1,'fancy pants code'!$E$32,IF(I44=2,'fancy pants code'!$E$33,IF(I44=3,'fancy pants code'!$E$34,IF(I44=4,'fancy pants code'!$E$35,IF(I44=5,'fancy pants code'!$E$36,IF(I44=6,'fancy pants code'!$E$37,IF(I44=7,'fancy pants code'!$E$38,IF(I44=8,'fancy pants code'!$E$39,0))))))))</f>
        <v>0</v>
      </c>
      <c r="AB44" s="99">
        <f>IF(J44=1,'fancy pants code'!$E$32,IF(J44=2,'fancy pants code'!$E$33,IF(J44=3,'fancy pants code'!$E$34,IF(J44=4,'fancy pants code'!$E$35,IF(J44=5,'fancy pants code'!$E$36,IF(J44=6,'fancy pants code'!$E$37,IF(J44=7,'fancy pants code'!$E$38,IF(J44=8,'fancy pants code'!$E$39,0))))))))</f>
        <v>0</v>
      </c>
      <c r="AC44" s="100">
        <f>IF(K44=1,'fancy pants code'!$E$32,IF(K44=2,'fancy pants code'!$E$33,IF(K44=3,'fancy pants code'!$E$34,IF(K44=4,'fancy pants code'!$E$35,IF(K44=5,'fancy pants code'!$E$36,IF(K44=6,'fancy pants code'!$E$37,IF(K44=7,'fancy pants code'!$E$38,IF(K44=8,'fancy pants code'!$E$39,0))))))))</f>
        <v>0</v>
      </c>
      <c r="AD44" s="99">
        <f>IF(L44=1,'fancy pants code'!$E$32,IF(L44=2,'fancy pants code'!$E$33,IF(L44=3,'fancy pants code'!$E$34,IF(L44=4,'fancy pants code'!$E$35,IF(L44=5,'fancy pants code'!$E$36,IF(L44=6,'fancy pants code'!$E$37,IF(L44=7,'fancy pants code'!$E$38,IF(L44=8,'fancy pants code'!$E$39,0))))))))</f>
        <v>0</v>
      </c>
      <c r="AE44" s="99">
        <f>IF(M44=1,'fancy pants code'!$E$32,IF(M44=2,'fancy pants code'!$E$33,IF(M44=3,'fancy pants code'!$E$34,IF(M44=4,'fancy pants code'!$E$35,IF(M44=5,'fancy pants code'!$E$36,IF(M44=6,'fancy pants code'!$E$37,IF(M44=7,'fancy pants code'!$E$38,IF(M44=8,'fancy pants code'!$E$39,0))))))))</f>
        <v>0</v>
      </c>
      <c r="AF44" s="101">
        <f>IF(O44=1,'fancy pants code'!$E$32,IF(O44=2,'fancy pants code'!$E$33,IF(O44=3,'fancy pants code'!$E$34,IF(O44=4,'fancy pants code'!$E$35,IF(O44=5,'fancy pants code'!$E$36,IF(O44=6,'fancy pants code'!$E$37,IF(O44=7,'fancy pants code'!$E$38,IF(O44=8,'fancy pants code'!$E$39,0))))))))</f>
        <v>0</v>
      </c>
      <c r="AG44" s="101">
        <f>IF(P44=1,'fancy pants code'!$E$32,IF(P44=2,'fancy pants code'!$E$33,IF(P44=3,'fancy pants code'!$E$34,IF(P44=4,'fancy pants code'!$E$35,IF(P44=5,'fancy pants code'!$E$36,IF(P44=6,'fancy pants code'!$E$37,IF(P44=7,'fancy pants code'!$E$38,IF(P44=8,'fancy pants code'!$E$39,0))))))))</f>
        <v>0</v>
      </c>
      <c r="AH44" s="102">
        <f>IF(Q44=1,'fancy pants code'!$E$32,IF(Q44=2,'fancy pants code'!$E$33,IF(Q44=3,'fancy pants code'!$E$34,IF(Q44=4,'fancy pants code'!$E$35,IF(Q44=5,'fancy pants code'!$E$36,IF(Q44=6,'fancy pants code'!$E$37,IF(Q44=7,'fancy pants code'!$E$38,IF(Q44=8,'fancy pants code'!$E$39,0))))))))</f>
        <v>0</v>
      </c>
      <c r="AI44" s="101">
        <f>IF(R44=1,'fancy pants code'!$E$32,IF(R44=2,'fancy pants code'!$E$33,IF(R44=3,'fancy pants code'!$E$34,IF(R44=4,'fancy pants code'!$E$35,IF(R44=5,'fancy pants code'!$E$36,IF(R44=6,'fancy pants code'!$E$37,IF(R44=7,'fancy pants code'!$E$38,IF(R44=8,'fancy pants code'!$E$39,0))))))))</f>
        <v>0</v>
      </c>
      <c r="AJ44" s="101">
        <f>IF(S44=1,'fancy pants code'!$E$32,IF(S44=2,'fancy pants code'!$E$33,IF(S44=3,'fancy pants code'!$E$34,IF(S44=4,'fancy pants code'!$E$35,IF(S44=5,'fancy pants code'!$E$36,IF(S44=6,'fancy pants code'!$E$37,IF(S44=7,'fancy pants code'!$E$38,IF(S44=8,'fancy pants code'!$E$39,0))))))))</f>
        <v>0</v>
      </c>
      <c r="AK44" s="249">
        <f t="shared" si="13"/>
        <v>0</v>
      </c>
    </row>
    <row r="45" spans="1:37" x14ac:dyDescent="0.2">
      <c r="A45" s="49">
        <f t="shared" si="9"/>
        <v>5</v>
      </c>
      <c r="B45" s="103" t="str">
        <f t="shared" si="9"/>
        <v>Pete Welan</v>
      </c>
      <c r="C45" s="212"/>
      <c r="D45" s="212"/>
      <c r="E45" s="212"/>
      <c r="F45" s="212"/>
      <c r="G45" s="212"/>
      <c r="H45" s="225">
        <f t="shared" si="10"/>
        <v>0</v>
      </c>
      <c r="I45" s="212"/>
      <c r="J45" s="212"/>
      <c r="K45" s="212"/>
      <c r="L45" s="212"/>
      <c r="M45" s="212"/>
      <c r="N45" s="225">
        <f t="shared" si="11"/>
        <v>0</v>
      </c>
      <c r="O45" s="212"/>
      <c r="P45" s="212"/>
      <c r="Q45" s="212"/>
      <c r="R45" s="212"/>
      <c r="S45" s="212"/>
      <c r="T45" s="225">
        <f t="shared" si="12"/>
        <v>0</v>
      </c>
      <c r="V45" s="97">
        <f>IF(C45=1,'fancy pants code'!$E$32,IF(C45=2,'fancy pants code'!$E$33,IF(C45=3,'fancy pants code'!$E$34,IF(C45=4,'fancy pants code'!$E$35,IF(C45=5,'fancy pants code'!$E$36,IF(C45=6,'fancy pants code'!$E$37,IF(C45=7,'fancy pants code'!$E$38,IF(C45=8,'fancy pants code'!$E$39,0))))))))</f>
        <v>0</v>
      </c>
      <c r="W45" s="97">
        <f>IF(D45=1,'fancy pants code'!$E$32,IF(D45=2,'fancy pants code'!$E$33,IF(D45=3,'fancy pants code'!$E$34,IF(D45=4,'fancy pants code'!$E$35,IF(D45=5,'fancy pants code'!$E$36,IF(D45=6,'fancy pants code'!$E$37,IF(D45=7,'fancy pants code'!$E$38,IF(D45=8,'fancy pants code'!$E$39,0))))))))</f>
        <v>0</v>
      </c>
      <c r="X45" s="98">
        <f>IF(E45=1,'fancy pants code'!$E$32,IF(E45=2,'fancy pants code'!$E$33,IF(E45=3,'fancy pants code'!$E$34,IF(E45=4,'fancy pants code'!$E$35,IF(E45=5,'fancy pants code'!$E$36,IF(E45=6,'fancy pants code'!$E$37,IF(E45=7,'fancy pants code'!$E$38,IF(E45=8,'fancy pants code'!$E$39,0))))))))</f>
        <v>0</v>
      </c>
      <c r="Y45" s="97">
        <f>IF(F45=1,'fancy pants code'!$E$32,IF(F45=2,'fancy pants code'!$E$33,IF(F45=3,'fancy pants code'!$E$34,IF(F45=4,'fancy pants code'!$E$35,IF(F45=5,'fancy pants code'!$E$36,IF(F45=6,'fancy pants code'!$E$37,IF(F45=7,'fancy pants code'!$E$38,IF(F45=8,'fancy pants code'!$E$39,0))))))))</f>
        <v>0</v>
      </c>
      <c r="Z45" s="97">
        <f>IF(G45=1,'fancy pants code'!$E$32,IF(G45=2,'fancy pants code'!$E$33,IF(G45=3,'fancy pants code'!$E$34,IF(G45=4,'fancy pants code'!$E$35,IF(G45=5,'fancy pants code'!$E$36,IF(G45=6,'fancy pants code'!$E$37,IF(G45=7,'fancy pants code'!$E$38,IF(G45=8,'fancy pants code'!$E$39,0))))))))</f>
        <v>0</v>
      </c>
      <c r="AA45" s="99">
        <f>IF(I45=1,'fancy pants code'!$E$32,IF(I45=2,'fancy pants code'!$E$33,IF(I45=3,'fancy pants code'!$E$34,IF(I45=4,'fancy pants code'!$E$35,IF(I45=5,'fancy pants code'!$E$36,IF(I45=6,'fancy pants code'!$E$37,IF(I45=7,'fancy pants code'!$E$38,IF(I45=8,'fancy pants code'!$E$39,0))))))))</f>
        <v>0</v>
      </c>
      <c r="AB45" s="99">
        <f>IF(J45=1,'fancy pants code'!$E$32,IF(J45=2,'fancy pants code'!$E$33,IF(J45=3,'fancy pants code'!$E$34,IF(J45=4,'fancy pants code'!$E$35,IF(J45=5,'fancy pants code'!$E$36,IF(J45=6,'fancy pants code'!$E$37,IF(J45=7,'fancy pants code'!$E$38,IF(J45=8,'fancy pants code'!$E$39,0))))))))</f>
        <v>0</v>
      </c>
      <c r="AC45" s="100">
        <f>IF(K45=1,'fancy pants code'!$E$32,IF(K45=2,'fancy pants code'!$E$33,IF(K45=3,'fancy pants code'!$E$34,IF(K45=4,'fancy pants code'!$E$35,IF(K45=5,'fancy pants code'!$E$36,IF(K45=6,'fancy pants code'!$E$37,IF(K45=7,'fancy pants code'!$E$38,IF(K45=8,'fancy pants code'!$E$39,0))))))))</f>
        <v>0</v>
      </c>
      <c r="AD45" s="99">
        <f>IF(L45=1,'fancy pants code'!$E$32,IF(L45=2,'fancy pants code'!$E$33,IF(L45=3,'fancy pants code'!$E$34,IF(L45=4,'fancy pants code'!$E$35,IF(L45=5,'fancy pants code'!$E$36,IF(L45=6,'fancy pants code'!$E$37,IF(L45=7,'fancy pants code'!$E$38,IF(L45=8,'fancy pants code'!$E$39,0))))))))</f>
        <v>0</v>
      </c>
      <c r="AE45" s="99">
        <f>IF(M45=1,'fancy pants code'!$E$32,IF(M45=2,'fancy pants code'!$E$33,IF(M45=3,'fancy pants code'!$E$34,IF(M45=4,'fancy pants code'!$E$35,IF(M45=5,'fancy pants code'!$E$36,IF(M45=6,'fancy pants code'!$E$37,IF(M45=7,'fancy pants code'!$E$38,IF(M45=8,'fancy pants code'!$E$39,0))))))))</f>
        <v>0</v>
      </c>
      <c r="AF45" s="101">
        <f>IF(O45=1,'fancy pants code'!$E$32,IF(O45=2,'fancy pants code'!$E$33,IF(O45=3,'fancy pants code'!$E$34,IF(O45=4,'fancy pants code'!$E$35,IF(O45=5,'fancy pants code'!$E$36,IF(O45=6,'fancy pants code'!$E$37,IF(O45=7,'fancy pants code'!$E$38,IF(O45=8,'fancy pants code'!$E$39,0))))))))</f>
        <v>0</v>
      </c>
      <c r="AG45" s="101">
        <f>IF(P45=1,'fancy pants code'!$E$32,IF(P45=2,'fancy pants code'!$E$33,IF(P45=3,'fancy pants code'!$E$34,IF(P45=4,'fancy pants code'!$E$35,IF(P45=5,'fancy pants code'!$E$36,IF(P45=6,'fancy pants code'!$E$37,IF(P45=7,'fancy pants code'!$E$38,IF(P45=8,'fancy pants code'!$E$39,0))))))))</f>
        <v>0</v>
      </c>
      <c r="AH45" s="102">
        <f>IF(Q45=1,'fancy pants code'!$E$32,IF(Q45=2,'fancy pants code'!$E$33,IF(Q45=3,'fancy pants code'!$E$34,IF(Q45=4,'fancy pants code'!$E$35,IF(Q45=5,'fancy pants code'!$E$36,IF(Q45=6,'fancy pants code'!$E$37,IF(Q45=7,'fancy pants code'!$E$38,IF(Q45=8,'fancy pants code'!$E$39,0))))))))</f>
        <v>0</v>
      </c>
      <c r="AI45" s="101">
        <f>IF(R45=1,'fancy pants code'!$E$32,IF(R45=2,'fancy pants code'!$E$33,IF(R45=3,'fancy pants code'!$E$34,IF(R45=4,'fancy pants code'!$E$35,IF(R45=5,'fancy pants code'!$E$36,IF(R45=6,'fancy pants code'!$E$37,IF(R45=7,'fancy pants code'!$E$38,IF(R45=8,'fancy pants code'!$E$39,0))))))))</f>
        <v>0</v>
      </c>
      <c r="AJ45" s="101">
        <f>IF(S45=1,'fancy pants code'!$E$32,IF(S45=2,'fancy pants code'!$E$33,IF(S45=3,'fancy pants code'!$E$34,IF(S45=4,'fancy pants code'!$E$35,IF(S45=5,'fancy pants code'!$E$36,IF(S45=6,'fancy pants code'!$E$37,IF(S45=7,'fancy pants code'!$E$38,IF(S45=8,'fancy pants code'!$E$39,0))))))))</f>
        <v>0</v>
      </c>
      <c r="AK45" s="249">
        <f t="shared" si="13"/>
        <v>0</v>
      </c>
    </row>
    <row r="46" spans="1:37" x14ac:dyDescent="0.2">
      <c r="A46" s="49">
        <f t="shared" si="9"/>
        <v>6</v>
      </c>
      <c r="B46" s="103" t="str">
        <f t="shared" si="9"/>
        <v>Jayman Prestidge</v>
      </c>
      <c r="C46" s="212"/>
      <c r="D46" s="212"/>
      <c r="E46" s="212"/>
      <c r="F46" s="212"/>
      <c r="G46" s="212"/>
      <c r="H46" s="225">
        <f t="shared" si="10"/>
        <v>0</v>
      </c>
      <c r="I46" s="212"/>
      <c r="J46" s="212"/>
      <c r="K46" s="212"/>
      <c r="L46" s="212"/>
      <c r="M46" s="212"/>
      <c r="N46" s="225">
        <f t="shared" si="11"/>
        <v>0</v>
      </c>
      <c r="O46" s="212"/>
      <c r="P46" s="212"/>
      <c r="Q46" s="212"/>
      <c r="R46" s="212"/>
      <c r="S46" s="212"/>
      <c r="T46" s="225">
        <f t="shared" si="12"/>
        <v>0</v>
      </c>
      <c r="V46" s="97">
        <f>IF(C46=1,'fancy pants code'!$E$32,IF(C46=2,'fancy pants code'!$E$33,IF(C46=3,'fancy pants code'!$E$34,IF(C46=4,'fancy pants code'!$E$35,IF(C46=5,'fancy pants code'!$E$36,IF(C46=6,'fancy pants code'!$E$37,IF(C46=7,'fancy pants code'!$E$38,IF(C46=8,'fancy pants code'!$E$39,0))))))))</f>
        <v>0</v>
      </c>
      <c r="W46" s="97">
        <f>IF(D46=1,'fancy pants code'!$E$32,IF(D46=2,'fancy pants code'!$E$33,IF(D46=3,'fancy pants code'!$E$34,IF(D46=4,'fancy pants code'!$E$35,IF(D46=5,'fancy pants code'!$E$36,IF(D46=6,'fancy pants code'!$E$37,IF(D46=7,'fancy pants code'!$E$38,IF(D46=8,'fancy pants code'!$E$39,0))))))))</f>
        <v>0</v>
      </c>
      <c r="X46" s="98">
        <f>IF(E46=1,'fancy pants code'!$E$32,IF(E46=2,'fancy pants code'!$E$33,IF(E46=3,'fancy pants code'!$E$34,IF(E46=4,'fancy pants code'!$E$35,IF(E46=5,'fancy pants code'!$E$36,IF(E46=6,'fancy pants code'!$E$37,IF(E46=7,'fancy pants code'!$E$38,IF(E46=8,'fancy pants code'!$E$39,0))))))))</f>
        <v>0</v>
      </c>
      <c r="Y46" s="97">
        <f>IF(F46=1,'fancy pants code'!$E$32,IF(F46=2,'fancy pants code'!$E$33,IF(F46=3,'fancy pants code'!$E$34,IF(F46=4,'fancy pants code'!$E$35,IF(F46=5,'fancy pants code'!$E$36,IF(F46=6,'fancy pants code'!$E$37,IF(F46=7,'fancy pants code'!$E$38,IF(F46=8,'fancy pants code'!$E$39,0))))))))</f>
        <v>0</v>
      </c>
      <c r="Z46" s="97">
        <f>IF(G46=1,'fancy pants code'!$E$32,IF(G46=2,'fancy pants code'!$E$33,IF(G46=3,'fancy pants code'!$E$34,IF(G46=4,'fancy pants code'!$E$35,IF(G46=5,'fancy pants code'!$E$36,IF(G46=6,'fancy pants code'!$E$37,IF(G46=7,'fancy pants code'!$E$38,IF(G46=8,'fancy pants code'!$E$39,0))))))))</f>
        <v>0</v>
      </c>
      <c r="AA46" s="99">
        <f>IF(I46=1,'fancy pants code'!$E$32,IF(I46=2,'fancy pants code'!$E$33,IF(I46=3,'fancy pants code'!$E$34,IF(I46=4,'fancy pants code'!$E$35,IF(I46=5,'fancy pants code'!$E$36,IF(I46=6,'fancy pants code'!$E$37,IF(I46=7,'fancy pants code'!$E$38,IF(I46=8,'fancy pants code'!$E$39,0))))))))</f>
        <v>0</v>
      </c>
      <c r="AB46" s="99">
        <f>IF(J46=1,'fancy pants code'!$E$32,IF(J46=2,'fancy pants code'!$E$33,IF(J46=3,'fancy pants code'!$E$34,IF(J46=4,'fancy pants code'!$E$35,IF(J46=5,'fancy pants code'!$E$36,IF(J46=6,'fancy pants code'!$E$37,IF(J46=7,'fancy pants code'!$E$38,IF(J46=8,'fancy pants code'!$E$39,0))))))))</f>
        <v>0</v>
      </c>
      <c r="AC46" s="100">
        <f>IF(K46=1,'fancy pants code'!$E$32,IF(K46=2,'fancy pants code'!$E$33,IF(K46=3,'fancy pants code'!$E$34,IF(K46=4,'fancy pants code'!$E$35,IF(K46=5,'fancy pants code'!$E$36,IF(K46=6,'fancy pants code'!$E$37,IF(K46=7,'fancy pants code'!$E$38,IF(K46=8,'fancy pants code'!$E$39,0))))))))</f>
        <v>0</v>
      </c>
      <c r="AD46" s="99">
        <f>IF(L46=1,'fancy pants code'!$E$32,IF(L46=2,'fancy pants code'!$E$33,IF(L46=3,'fancy pants code'!$E$34,IF(L46=4,'fancy pants code'!$E$35,IF(L46=5,'fancy pants code'!$E$36,IF(L46=6,'fancy pants code'!$E$37,IF(L46=7,'fancy pants code'!$E$38,IF(L46=8,'fancy pants code'!$E$39,0))))))))</f>
        <v>0</v>
      </c>
      <c r="AE46" s="99">
        <f>IF(M46=1,'fancy pants code'!$E$32,IF(M46=2,'fancy pants code'!$E$33,IF(M46=3,'fancy pants code'!$E$34,IF(M46=4,'fancy pants code'!$E$35,IF(M46=5,'fancy pants code'!$E$36,IF(M46=6,'fancy pants code'!$E$37,IF(M46=7,'fancy pants code'!$E$38,IF(M46=8,'fancy pants code'!$E$39,0))))))))</f>
        <v>0</v>
      </c>
      <c r="AF46" s="101">
        <f>IF(O46=1,'fancy pants code'!$E$32,IF(O46=2,'fancy pants code'!$E$33,IF(O46=3,'fancy pants code'!$E$34,IF(O46=4,'fancy pants code'!$E$35,IF(O46=5,'fancy pants code'!$E$36,IF(O46=6,'fancy pants code'!$E$37,IF(O46=7,'fancy pants code'!$E$38,IF(O46=8,'fancy pants code'!$E$39,0))))))))</f>
        <v>0</v>
      </c>
      <c r="AG46" s="101">
        <f>IF(P46=1,'fancy pants code'!$E$32,IF(P46=2,'fancy pants code'!$E$33,IF(P46=3,'fancy pants code'!$E$34,IF(P46=4,'fancy pants code'!$E$35,IF(P46=5,'fancy pants code'!$E$36,IF(P46=6,'fancy pants code'!$E$37,IF(P46=7,'fancy pants code'!$E$38,IF(P46=8,'fancy pants code'!$E$39,0))))))))</f>
        <v>0</v>
      </c>
      <c r="AH46" s="102">
        <f>IF(Q46=1,'fancy pants code'!$E$32,IF(Q46=2,'fancy pants code'!$E$33,IF(Q46=3,'fancy pants code'!$E$34,IF(Q46=4,'fancy pants code'!$E$35,IF(Q46=5,'fancy pants code'!$E$36,IF(Q46=6,'fancy pants code'!$E$37,IF(Q46=7,'fancy pants code'!$E$38,IF(Q46=8,'fancy pants code'!$E$39,0))))))))</f>
        <v>0</v>
      </c>
      <c r="AI46" s="101">
        <f>IF(R46=1,'fancy pants code'!$E$32,IF(R46=2,'fancy pants code'!$E$33,IF(R46=3,'fancy pants code'!$E$34,IF(R46=4,'fancy pants code'!$E$35,IF(R46=5,'fancy pants code'!$E$36,IF(R46=6,'fancy pants code'!$E$37,IF(R46=7,'fancy pants code'!$E$38,IF(R46=8,'fancy pants code'!$E$39,0))))))))</f>
        <v>0</v>
      </c>
      <c r="AJ46" s="101">
        <f>IF(S46=1,'fancy pants code'!$E$32,IF(S46=2,'fancy pants code'!$E$33,IF(S46=3,'fancy pants code'!$E$34,IF(S46=4,'fancy pants code'!$E$35,IF(S46=5,'fancy pants code'!$E$36,IF(S46=6,'fancy pants code'!$E$37,IF(S46=7,'fancy pants code'!$E$38,IF(S46=8,'fancy pants code'!$E$39,0))))))))</f>
        <v>0</v>
      </c>
      <c r="AK46" s="249">
        <f t="shared" si="13"/>
        <v>0</v>
      </c>
    </row>
    <row r="47" spans="1:37" x14ac:dyDescent="0.2">
      <c r="A47" s="49">
        <f t="shared" si="9"/>
        <v>7</v>
      </c>
      <c r="B47" s="103" t="str">
        <f t="shared" si="9"/>
        <v>Robert Monk</v>
      </c>
      <c r="C47" s="212"/>
      <c r="D47" s="212"/>
      <c r="E47" s="212"/>
      <c r="F47" s="212"/>
      <c r="G47" s="212"/>
      <c r="H47" s="225">
        <f t="shared" si="10"/>
        <v>0</v>
      </c>
      <c r="I47" s="212"/>
      <c r="J47" s="212"/>
      <c r="K47" s="212"/>
      <c r="L47" s="212"/>
      <c r="M47" s="212"/>
      <c r="N47" s="225">
        <f t="shared" si="11"/>
        <v>0</v>
      </c>
      <c r="O47" s="212"/>
      <c r="P47" s="212"/>
      <c r="Q47" s="212"/>
      <c r="R47" s="212"/>
      <c r="S47" s="212"/>
      <c r="T47" s="225">
        <f t="shared" si="12"/>
        <v>0</v>
      </c>
      <c r="V47" s="97">
        <f>IF(C47=1,'fancy pants code'!$E$32,IF(C47=2,'fancy pants code'!$E$33,IF(C47=3,'fancy pants code'!$E$34,IF(C47=4,'fancy pants code'!$E$35,IF(C47=5,'fancy pants code'!$E$36,IF(C47=6,'fancy pants code'!$E$37,IF(C47=7,'fancy pants code'!$E$38,IF(C47=8,'fancy pants code'!$E$39,0))))))))</f>
        <v>0</v>
      </c>
      <c r="W47" s="97">
        <f>IF(D47=1,'fancy pants code'!$E$32,IF(D47=2,'fancy pants code'!$E$33,IF(D47=3,'fancy pants code'!$E$34,IF(D47=4,'fancy pants code'!$E$35,IF(D47=5,'fancy pants code'!$E$36,IF(D47=6,'fancy pants code'!$E$37,IF(D47=7,'fancy pants code'!$E$38,IF(D47=8,'fancy pants code'!$E$39,0))))))))</f>
        <v>0</v>
      </c>
      <c r="X47" s="98">
        <f>IF(E47=1,'fancy pants code'!$E$32,IF(E47=2,'fancy pants code'!$E$33,IF(E47=3,'fancy pants code'!$E$34,IF(E47=4,'fancy pants code'!$E$35,IF(E47=5,'fancy pants code'!$E$36,IF(E47=6,'fancy pants code'!$E$37,IF(E47=7,'fancy pants code'!$E$38,IF(E47=8,'fancy pants code'!$E$39,0))))))))</f>
        <v>0</v>
      </c>
      <c r="Y47" s="97">
        <f>IF(F47=1,'fancy pants code'!$E$32,IF(F47=2,'fancy pants code'!$E$33,IF(F47=3,'fancy pants code'!$E$34,IF(F47=4,'fancy pants code'!$E$35,IF(F47=5,'fancy pants code'!$E$36,IF(F47=6,'fancy pants code'!$E$37,IF(F47=7,'fancy pants code'!$E$38,IF(F47=8,'fancy pants code'!$E$39,0))))))))</f>
        <v>0</v>
      </c>
      <c r="Z47" s="97">
        <f>IF(G47=1,'fancy pants code'!$E$32,IF(G47=2,'fancy pants code'!$E$33,IF(G47=3,'fancy pants code'!$E$34,IF(G47=4,'fancy pants code'!$E$35,IF(G47=5,'fancy pants code'!$E$36,IF(G47=6,'fancy pants code'!$E$37,IF(G47=7,'fancy pants code'!$E$38,IF(G47=8,'fancy pants code'!$E$39,0))))))))</f>
        <v>0</v>
      </c>
      <c r="AA47" s="99">
        <f>IF(I47=1,'fancy pants code'!$E$32,IF(I47=2,'fancy pants code'!$E$33,IF(I47=3,'fancy pants code'!$E$34,IF(I47=4,'fancy pants code'!$E$35,IF(I47=5,'fancy pants code'!$E$36,IF(I47=6,'fancy pants code'!$E$37,IF(I47=7,'fancy pants code'!$E$38,IF(I47=8,'fancy pants code'!$E$39,0))))))))</f>
        <v>0</v>
      </c>
      <c r="AB47" s="99">
        <f>IF(J47=1,'fancy pants code'!$E$32,IF(J47=2,'fancy pants code'!$E$33,IF(J47=3,'fancy pants code'!$E$34,IF(J47=4,'fancy pants code'!$E$35,IF(J47=5,'fancy pants code'!$E$36,IF(J47=6,'fancy pants code'!$E$37,IF(J47=7,'fancy pants code'!$E$38,IF(J47=8,'fancy pants code'!$E$39,0))))))))</f>
        <v>0</v>
      </c>
      <c r="AC47" s="100">
        <f>IF(K47=1,'fancy pants code'!$E$32,IF(K47=2,'fancy pants code'!$E$33,IF(K47=3,'fancy pants code'!$E$34,IF(K47=4,'fancy pants code'!$E$35,IF(K47=5,'fancy pants code'!$E$36,IF(K47=6,'fancy pants code'!$E$37,IF(K47=7,'fancy pants code'!$E$38,IF(K47=8,'fancy pants code'!$E$39,0))))))))</f>
        <v>0</v>
      </c>
      <c r="AD47" s="99">
        <f>IF(L47=1,'fancy pants code'!$E$32,IF(L47=2,'fancy pants code'!$E$33,IF(L47=3,'fancy pants code'!$E$34,IF(L47=4,'fancy pants code'!$E$35,IF(L47=5,'fancy pants code'!$E$36,IF(L47=6,'fancy pants code'!$E$37,IF(L47=7,'fancy pants code'!$E$38,IF(L47=8,'fancy pants code'!$E$39,0))))))))</f>
        <v>0</v>
      </c>
      <c r="AE47" s="99">
        <f>IF(M47=1,'fancy pants code'!$E$32,IF(M47=2,'fancy pants code'!$E$33,IF(M47=3,'fancy pants code'!$E$34,IF(M47=4,'fancy pants code'!$E$35,IF(M47=5,'fancy pants code'!$E$36,IF(M47=6,'fancy pants code'!$E$37,IF(M47=7,'fancy pants code'!$E$38,IF(M47=8,'fancy pants code'!$E$39,0))))))))</f>
        <v>0</v>
      </c>
      <c r="AF47" s="101">
        <f>IF(O47=1,'fancy pants code'!$E$32,IF(O47=2,'fancy pants code'!$E$33,IF(O47=3,'fancy pants code'!$E$34,IF(O47=4,'fancy pants code'!$E$35,IF(O47=5,'fancy pants code'!$E$36,IF(O47=6,'fancy pants code'!$E$37,IF(O47=7,'fancy pants code'!$E$38,IF(O47=8,'fancy pants code'!$E$39,0))))))))</f>
        <v>0</v>
      </c>
      <c r="AG47" s="101">
        <f>IF(P47=1,'fancy pants code'!$E$32,IF(P47=2,'fancy pants code'!$E$33,IF(P47=3,'fancy pants code'!$E$34,IF(P47=4,'fancy pants code'!$E$35,IF(P47=5,'fancy pants code'!$E$36,IF(P47=6,'fancy pants code'!$E$37,IF(P47=7,'fancy pants code'!$E$38,IF(P47=8,'fancy pants code'!$E$39,0))))))))</f>
        <v>0</v>
      </c>
      <c r="AH47" s="102">
        <f>IF(Q47=1,'fancy pants code'!$E$32,IF(Q47=2,'fancy pants code'!$E$33,IF(Q47=3,'fancy pants code'!$E$34,IF(Q47=4,'fancy pants code'!$E$35,IF(Q47=5,'fancy pants code'!$E$36,IF(Q47=6,'fancy pants code'!$E$37,IF(Q47=7,'fancy pants code'!$E$38,IF(Q47=8,'fancy pants code'!$E$39,0))))))))</f>
        <v>0</v>
      </c>
      <c r="AI47" s="101">
        <f>IF(R47=1,'fancy pants code'!$E$32,IF(R47=2,'fancy pants code'!$E$33,IF(R47=3,'fancy pants code'!$E$34,IF(R47=4,'fancy pants code'!$E$35,IF(R47=5,'fancy pants code'!$E$36,IF(R47=6,'fancy pants code'!$E$37,IF(R47=7,'fancy pants code'!$E$38,IF(R47=8,'fancy pants code'!$E$39,0))))))))</f>
        <v>0</v>
      </c>
      <c r="AJ47" s="101">
        <f>IF(S47=1,'fancy pants code'!$E$32,IF(S47=2,'fancy pants code'!$E$33,IF(S47=3,'fancy pants code'!$E$34,IF(S47=4,'fancy pants code'!$E$35,IF(S47=5,'fancy pants code'!$E$36,IF(S47=6,'fancy pants code'!$E$37,IF(S47=7,'fancy pants code'!$E$38,IF(S47=8,'fancy pants code'!$E$39,0))))))))</f>
        <v>0</v>
      </c>
      <c r="AK47" s="249">
        <f t="shared" si="13"/>
        <v>0</v>
      </c>
    </row>
    <row r="48" spans="1:37" x14ac:dyDescent="0.2">
      <c r="A48" s="49">
        <f t="shared" si="9"/>
        <v>8</v>
      </c>
      <c r="B48" s="103" t="str">
        <f t="shared" si="9"/>
        <v>Jimmy Lalor</v>
      </c>
      <c r="C48" s="212"/>
      <c r="D48" s="212"/>
      <c r="E48" s="212"/>
      <c r="F48" s="212"/>
      <c r="G48" s="212"/>
      <c r="H48" s="225">
        <f t="shared" si="10"/>
        <v>0</v>
      </c>
      <c r="I48" s="212"/>
      <c r="J48" s="212"/>
      <c r="K48" s="212"/>
      <c r="L48" s="212"/>
      <c r="M48" s="212"/>
      <c r="N48" s="225">
        <f t="shared" si="11"/>
        <v>0</v>
      </c>
      <c r="O48" s="212">
        <v>1</v>
      </c>
      <c r="P48" s="212"/>
      <c r="Q48" s="212"/>
      <c r="R48" s="212"/>
      <c r="S48" s="212"/>
      <c r="T48" s="225">
        <f t="shared" si="12"/>
        <v>5.7870370370370366E-5</v>
      </c>
      <c r="V48" s="97">
        <f>IF(C48=1,'fancy pants code'!$E$32,IF(C48=2,'fancy pants code'!$E$33,IF(C48=3,'fancy pants code'!$E$34,IF(C48=4,'fancy pants code'!$E$35,IF(C48=5,'fancy pants code'!$E$36,IF(C48=6,'fancy pants code'!$E$37,IF(C48=7,'fancy pants code'!$E$38,IF(C48=8,'fancy pants code'!$E$39,0))))))))</f>
        <v>0</v>
      </c>
      <c r="W48" s="97">
        <f>IF(D48=1,'fancy pants code'!$E$32,IF(D48=2,'fancy pants code'!$E$33,IF(D48=3,'fancy pants code'!$E$34,IF(D48=4,'fancy pants code'!$E$35,IF(D48=5,'fancy pants code'!$E$36,IF(D48=6,'fancy pants code'!$E$37,IF(D48=7,'fancy pants code'!$E$38,IF(D48=8,'fancy pants code'!$E$39,0))))))))</f>
        <v>0</v>
      </c>
      <c r="X48" s="98">
        <f>IF(E48=1,'fancy pants code'!$E$32,IF(E48=2,'fancy pants code'!$E$33,IF(E48=3,'fancy pants code'!$E$34,IF(E48=4,'fancy pants code'!$E$35,IF(E48=5,'fancy pants code'!$E$36,IF(E48=6,'fancy pants code'!$E$37,IF(E48=7,'fancy pants code'!$E$38,IF(E48=8,'fancy pants code'!$E$39,0))))))))</f>
        <v>0</v>
      </c>
      <c r="Y48" s="97">
        <f>IF(F48=1,'fancy pants code'!$E$32,IF(F48=2,'fancy pants code'!$E$33,IF(F48=3,'fancy pants code'!$E$34,IF(F48=4,'fancy pants code'!$E$35,IF(F48=5,'fancy pants code'!$E$36,IF(F48=6,'fancy pants code'!$E$37,IF(F48=7,'fancy pants code'!$E$38,IF(F48=8,'fancy pants code'!$E$39,0))))))))</f>
        <v>0</v>
      </c>
      <c r="Z48" s="97">
        <f>IF(G48=1,'fancy pants code'!$E$32,IF(G48=2,'fancy pants code'!$E$33,IF(G48=3,'fancy pants code'!$E$34,IF(G48=4,'fancy pants code'!$E$35,IF(G48=5,'fancy pants code'!$E$36,IF(G48=6,'fancy pants code'!$E$37,IF(G48=7,'fancy pants code'!$E$38,IF(G48=8,'fancy pants code'!$E$39,0))))))))</f>
        <v>0</v>
      </c>
      <c r="AA48" s="99">
        <f>IF(I48=1,'fancy pants code'!$E$32,IF(I48=2,'fancy pants code'!$E$33,IF(I48=3,'fancy pants code'!$E$34,IF(I48=4,'fancy pants code'!$E$35,IF(I48=5,'fancy pants code'!$E$36,IF(I48=6,'fancy pants code'!$E$37,IF(I48=7,'fancy pants code'!$E$38,IF(I48=8,'fancy pants code'!$E$39,0))))))))</f>
        <v>0</v>
      </c>
      <c r="AB48" s="99">
        <f>IF(J48=1,'fancy pants code'!$E$32,IF(J48=2,'fancy pants code'!$E$33,IF(J48=3,'fancy pants code'!$E$34,IF(J48=4,'fancy pants code'!$E$35,IF(J48=5,'fancy pants code'!$E$36,IF(J48=6,'fancy pants code'!$E$37,IF(J48=7,'fancy pants code'!$E$38,IF(J48=8,'fancy pants code'!$E$39,0))))))))</f>
        <v>0</v>
      </c>
      <c r="AC48" s="100">
        <f>IF(K48=1,'fancy pants code'!$E$32,IF(K48=2,'fancy pants code'!$E$33,IF(K48=3,'fancy pants code'!$E$34,IF(K48=4,'fancy pants code'!$E$35,IF(K48=5,'fancy pants code'!$E$36,IF(K48=6,'fancy pants code'!$E$37,IF(K48=7,'fancy pants code'!$E$38,IF(K48=8,'fancy pants code'!$E$39,0))))))))</f>
        <v>0</v>
      </c>
      <c r="AD48" s="99">
        <f>IF(L48=1,'fancy pants code'!$E$32,IF(L48=2,'fancy pants code'!$E$33,IF(L48=3,'fancy pants code'!$E$34,IF(L48=4,'fancy pants code'!$E$35,IF(L48=5,'fancy pants code'!$E$36,IF(L48=6,'fancy pants code'!$E$37,IF(L48=7,'fancy pants code'!$E$38,IF(L48=8,'fancy pants code'!$E$39,0))))))))</f>
        <v>0</v>
      </c>
      <c r="AE48" s="99">
        <f>IF(M48=1,'fancy pants code'!$E$32,IF(M48=2,'fancy pants code'!$E$33,IF(M48=3,'fancy pants code'!$E$34,IF(M48=4,'fancy pants code'!$E$35,IF(M48=5,'fancy pants code'!$E$36,IF(M48=6,'fancy pants code'!$E$37,IF(M48=7,'fancy pants code'!$E$38,IF(M48=8,'fancy pants code'!$E$39,0))))))))</f>
        <v>0</v>
      </c>
      <c r="AF48" s="101">
        <f>IF(O48=1,'fancy pants code'!$E$32,IF(O48=2,'fancy pants code'!$E$33,IF(O48=3,'fancy pants code'!$E$34,IF(O48=4,'fancy pants code'!$E$35,IF(O48=5,'fancy pants code'!$E$36,IF(O48=6,'fancy pants code'!$E$37,IF(O48=7,'fancy pants code'!$E$38,IF(O48=8,'fancy pants code'!$E$39,0))))))))</f>
        <v>5.7870370370370366E-5</v>
      </c>
      <c r="AG48" s="101">
        <f>IF(P48=1,'fancy pants code'!$E$32,IF(P48=2,'fancy pants code'!$E$33,IF(P48=3,'fancy pants code'!$E$34,IF(P48=4,'fancy pants code'!$E$35,IF(P48=5,'fancy pants code'!$E$36,IF(P48=6,'fancy pants code'!$E$37,IF(P48=7,'fancy pants code'!$E$38,IF(P48=8,'fancy pants code'!$E$39,0))))))))</f>
        <v>0</v>
      </c>
      <c r="AH48" s="102">
        <f>IF(Q48=1,'fancy pants code'!$E$32,IF(Q48=2,'fancy pants code'!$E$33,IF(Q48=3,'fancy pants code'!$E$34,IF(Q48=4,'fancy pants code'!$E$35,IF(Q48=5,'fancy pants code'!$E$36,IF(Q48=6,'fancy pants code'!$E$37,IF(Q48=7,'fancy pants code'!$E$38,IF(Q48=8,'fancy pants code'!$E$39,0))))))))</f>
        <v>0</v>
      </c>
      <c r="AI48" s="101">
        <f>IF(R48=1,'fancy pants code'!$E$32,IF(R48=2,'fancy pants code'!$E$33,IF(R48=3,'fancy pants code'!$E$34,IF(R48=4,'fancy pants code'!$E$35,IF(R48=5,'fancy pants code'!$E$36,IF(R48=6,'fancy pants code'!$E$37,IF(R48=7,'fancy pants code'!$E$38,IF(R48=8,'fancy pants code'!$E$39,0))))))))</f>
        <v>0</v>
      </c>
      <c r="AJ48" s="101">
        <f>IF(S48=1,'fancy pants code'!$E$32,IF(S48=2,'fancy pants code'!$E$33,IF(S48=3,'fancy pants code'!$E$34,IF(S48=4,'fancy pants code'!$E$35,IF(S48=5,'fancy pants code'!$E$36,IF(S48=6,'fancy pants code'!$E$37,IF(S48=7,'fancy pants code'!$E$38,IF(S48=8,'fancy pants code'!$E$39,0))))))))</f>
        <v>0</v>
      </c>
      <c r="AK48" s="249">
        <f t="shared" si="13"/>
        <v>5.7870370370370366E-5</v>
      </c>
    </row>
    <row r="49" spans="1:37" x14ac:dyDescent="0.2">
      <c r="A49" s="49">
        <f t="shared" si="9"/>
        <v>9</v>
      </c>
      <c r="B49" s="103" t="str">
        <f t="shared" si="9"/>
        <v>Jason Laird</v>
      </c>
      <c r="C49" s="212"/>
      <c r="D49" s="212"/>
      <c r="E49" s="212"/>
      <c r="F49" s="212"/>
      <c r="G49" s="212"/>
      <c r="H49" s="225">
        <f t="shared" si="10"/>
        <v>0</v>
      </c>
      <c r="I49" s="212"/>
      <c r="J49" s="212"/>
      <c r="K49" s="212"/>
      <c r="L49" s="212"/>
      <c r="M49" s="212"/>
      <c r="N49" s="225">
        <f t="shared" si="11"/>
        <v>0</v>
      </c>
      <c r="O49" s="212"/>
      <c r="P49" s="212"/>
      <c r="Q49" s="212"/>
      <c r="R49" s="212"/>
      <c r="S49" s="212"/>
      <c r="T49" s="225">
        <f t="shared" si="12"/>
        <v>0</v>
      </c>
      <c r="V49" s="97">
        <f>IF(C49=1,'fancy pants code'!$E$32,IF(C49=2,'fancy pants code'!$E$33,IF(C49=3,'fancy pants code'!$E$34,IF(C49=4,'fancy pants code'!$E$35,IF(C49=5,'fancy pants code'!$E$36,IF(C49=6,'fancy pants code'!$E$37,IF(C49=7,'fancy pants code'!$E$38,IF(C49=8,'fancy pants code'!$E$39,0))))))))</f>
        <v>0</v>
      </c>
      <c r="W49" s="97">
        <f>IF(D49=1,'fancy pants code'!$E$32,IF(D49=2,'fancy pants code'!$E$33,IF(D49=3,'fancy pants code'!$E$34,IF(D49=4,'fancy pants code'!$E$35,IF(D49=5,'fancy pants code'!$E$36,IF(D49=6,'fancy pants code'!$E$37,IF(D49=7,'fancy pants code'!$E$38,IF(D49=8,'fancy pants code'!$E$39,0))))))))</f>
        <v>0</v>
      </c>
      <c r="X49" s="98">
        <f>IF(E49=1,'fancy pants code'!$E$32,IF(E49=2,'fancy pants code'!$E$33,IF(E49=3,'fancy pants code'!$E$34,IF(E49=4,'fancy pants code'!$E$35,IF(E49=5,'fancy pants code'!$E$36,IF(E49=6,'fancy pants code'!$E$37,IF(E49=7,'fancy pants code'!$E$38,IF(E49=8,'fancy pants code'!$E$39,0))))))))</f>
        <v>0</v>
      </c>
      <c r="Y49" s="97">
        <f>IF(F49=1,'fancy pants code'!$E$32,IF(F49=2,'fancy pants code'!$E$33,IF(F49=3,'fancy pants code'!$E$34,IF(F49=4,'fancy pants code'!$E$35,IF(F49=5,'fancy pants code'!$E$36,IF(F49=6,'fancy pants code'!$E$37,IF(F49=7,'fancy pants code'!$E$38,IF(F49=8,'fancy pants code'!$E$39,0))))))))</f>
        <v>0</v>
      </c>
      <c r="Z49" s="97">
        <f>IF(G49=1,'fancy pants code'!$E$32,IF(G49=2,'fancy pants code'!$E$33,IF(G49=3,'fancy pants code'!$E$34,IF(G49=4,'fancy pants code'!$E$35,IF(G49=5,'fancy pants code'!$E$36,IF(G49=6,'fancy pants code'!$E$37,IF(G49=7,'fancy pants code'!$E$38,IF(G49=8,'fancy pants code'!$E$39,0))))))))</f>
        <v>0</v>
      </c>
      <c r="AA49" s="99">
        <f>IF(I49=1,'fancy pants code'!$E$32,IF(I49=2,'fancy pants code'!$E$33,IF(I49=3,'fancy pants code'!$E$34,IF(I49=4,'fancy pants code'!$E$35,IF(I49=5,'fancy pants code'!$E$36,IF(I49=6,'fancy pants code'!$E$37,IF(I49=7,'fancy pants code'!$E$38,IF(I49=8,'fancy pants code'!$E$39,0))))))))</f>
        <v>0</v>
      </c>
      <c r="AB49" s="99">
        <f>IF(J49=1,'fancy pants code'!$E$32,IF(J49=2,'fancy pants code'!$E$33,IF(J49=3,'fancy pants code'!$E$34,IF(J49=4,'fancy pants code'!$E$35,IF(J49=5,'fancy pants code'!$E$36,IF(J49=6,'fancy pants code'!$E$37,IF(J49=7,'fancy pants code'!$E$38,IF(J49=8,'fancy pants code'!$E$39,0))))))))</f>
        <v>0</v>
      </c>
      <c r="AC49" s="100">
        <f>IF(K49=1,'fancy pants code'!$E$32,IF(K49=2,'fancy pants code'!$E$33,IF(K49=3,'fancy pants code'!$E$34,IF(K49=4,'fancy pants code'!$E$35,IF(K49=5,'fancy pants code'!$E$36,IF(K49=6,'fancy pants code'!$E$37,IF(K49=7,'fancy pants code'!$E$38,IF(K49=8,'fancy pants code'!$E$39,0))))))))</f>
        <v>0</v>
      </c>
      <c r="AD49" s="99">
        <f>IF(L49=1,'fancy pants code'!$E$32,IF(L49=2,'fancy pants code'!$E$33,IF(L49=3,'fancy pants code'!$E$34,IF(L49=4,'fancy pants code'!$E$35,IF(L49=5,'fancy pants code'!$E$36,IF(L49=6,'fancy pants code'!$E$37,IF(L49=7,'fancy pants code'!$E$38,IF(L49=8,'fancy pants code'!$E$39,0))))))))</f>
        <v>0</v>
      </c>
      <c r="AE49" s="99">
        <f>IF(M49=1,'fancy pants code'!$E$32,IF(M49=2,'fancy pants code'!$E$33,IF(M49=3,'fancy pants code'!$E$34,IF(M49=4,'fancy pants code'!$E$35,IF(M49=5,'fancy pants code'!$E$36,IF(M49=6,'fancy pants code'!$E$37,IF(M49=7,'fancy pants code'!$E$38,IF(M49=8,'fancy pants code'!$E$39,0))))))))</f>
        <v>0</v>
      </c>
      <c r="AF49" s="101">
        <f>IF(O49=1,'fancy pants code'!$E$32,IF(O49=2,'fancy pants code'!$E$33,IF(O49=3,'fancy pants code'!$E$34,IF(O49=4,'fancy pants code'!$E$35,IF(O49=5,'fancy pants code'!$E$36,IF(O49=6,'fancy pants code'!$E$37,IF(O49=7,'fancy pants code'!$E$38,IF(O49=8,'fancy pants code'!$E$39,0))))))))</f>
        <v>0</v>
      </c>
      <c r="AG49" s="101">
        <f>IF(P49=1,'fancy pants code'!$E$32,IF(P49=2,'fancy pants code'!$E$33,IF(P49=3,'fancy pants code'!$E$34,IF(P49=4,'fancy pants code'!$E$35,IF(P49=5,'fancy pants code'!$E$36,IF(P49=6,'fancy pants code'!$E$37,IF(P49=7,'fancy pants code'!$E$38,IF(P49=8,'fancy pants code'!$E$39,0))))))))</f>
        <v>0</v>
      </c>
      <c r="AH49" s="102">
        <f>IF(Q49=1,'fancy pants code'!$E$32,IF(Q49=2,'fancy pants code'!$E$33,IF(Q49=3,'fancy pants code'!$E$34,IF(Q49=4,'fancy pants code'!$E$35,IF(Q49=5,'fancy pants code'!$E$36,IF(Q49=6,'fancy pants code'!$E$37,IF(Q49=7,'fancy pants code'!$E$38,IF(Q49=8,'fancy pants code'!$E$39,0))))))))</f>
        <v>0</v>
      </c>
      <c r="AI49" s="101">
        <f>IF(R49=1,'fancy pants code'!$E$32,IF(R49=2,'fancy pants code'!$E$33,IF(R49=3,'fancy pants code'!$E$34,IF(R49=4,'fancy pants code'!$E$35,IF(R49=5,'fancy pants code'!$E$36,IF(R49=6,'fancy pants code'!$E$37,IF(R49=7,'fancy pants code'!$E$38,IF(R49=8,'fancy pants code'!$E$39,0))))))))</f>
        <v>0</v>
      </c>
      <c r="AJ49" s="101">
        <f>IF(S49=1,'fancy pants code'!$E$32,IF(S49=2,'fancy pants code'!$E$33,IF(S49=3,'fancy pants code'!$E$34,IF(S49=4,'fancy pants code'!$E$35,IF(S49=5,'fancy pants code'!$E$36,IF(S49=6,'fancy pants code'!$E$37,IF(S49=7,'fancy pants code'!$E$38,IF(S49=8,'fancy pants code'!$E$39,0))))))))</f>
        <v>0</v>
      </c>
      <c r="AK49" s="249">
        <f t="shared" si="13"/>
        <v>0</v>
      </c>
    </row>
    <row r="50" spans="1:37" x14ac:dyDescent="0.2">
      <c r="A50" s="49">
        <f t="shared" si="9"/>
        <v>10</v>
      </c>
      <c r="B50" s="103" t="str">
        <f t="shared" si="9"/>
        <v>Brett Kennedy</v>
      </c>
      <c r="C50" s="212"/>
      <c r="D50" s="212"/>
      <c r="E50" s="212"/>
      <c r="F50" s="212"/>
      <c r="G50" s="212"/>
      <c r="H50" s="225">
        <f t="shared" si="10"/>
        <v>0</v>
      </c>
      <c r="I50" s="212"/>
      <c r="J50" s="212">
        <v>2</v>
      </c>
      <c r="K50" s="212"/>
      <c r="L50" s="212"/>
      <c r="M50" s="212"/>
      <c r="N50" s="225">
        <f t="shared" si="11"/>
        <v>4.6296296296296294E-5</v>
      </c>
      <c r="O50" s="212"/>
      <c r="P50" s="212"/>
      <c r="Q50" s="212"/>
      <c r="R50" s="212"/>
      <c r="S50" s="212"/>
      <c r="T50" s="225">
        <f t="shared" si="12"/>
        <v>0</v>
      </c>
      <c r="V50" s="97">
        <f>IF(C50=1,'fancy pants code'!$E$32,IF(C50=2,'fancy pants code'!$E$33,IF(C50=3,'fancy pants code'!$E$34,IF(C50=4,'fancy pants code'!$E$35,IF(C50=5,'fancy pants code'!$E$36,IF(C50=6,'fancy pants code'!$E$37,IF(C50=7,'fancy pants code'!$E$38,IF(C50=8,'fancy pants code'!$E$39,0))))))))</f>
        <v>0</v>
      </c>
      <c r="W50" s="97">
        <f>IF(D50=1,'fancy pants code'!$E$32,IF(D50=2,'fancy pants code'!$E$33,IF(D50=3,'fancy pants code'!$E$34,IF(D50=4,'fancy pants code'!$E$35,IF(D50=5,'fancy pants code'!$E$36,IF(D50=6,'fancy pants code'!$E$37,IF(D50=7,'fancy pants code'!$E$38,IF(D50=8,'fancy pants code'!$E$39,0))))))))</f>
        <v>0</v>
      </c>
      <c r="X50" s="98">
        <f>IF(E50=1,'fancy pants code'!$E$32,IF(E50=2,'fancy pants code'!$E$33,IF(E50=3,'fancy pants code'!$E$34,IF(E50=4,'fancy pants code'!$E$35,IF(E50=5,'fancy pants code'!$E$36,IF(E50=6,'fancy pants code'!$E$37,IF(E50=7,'fancy pants code'!$E$38,IF(E50=8,'fancy pants code'!$E$39,0))))))))</f>
        <v>0</v>
      </c>
      <c r="Y50" s="97">
        <f>IF(F50=1,'fancy pants code'!$E$32,IF(F50=2,'fancy pants code'!$E$33,IF(F50=3,'fancy pants code'!$E$34,IF(F50=4,'fancy pants code'!$E$35,IF(F50=5,'fancy pants code'!$E$36,IF(F50=6,'fancy pants code'!$E$37,IF(F50=7,'fancy pants code'!$E$38,IF(F50=8,'fancy pants code'!$E$39,0))))))))</f>
        <v>0</v>
      </c>
      <c r="Z50" s="97">
        <f>IF(G50=1,'fancy pants code'!$E$32,IF(G50=2,'fancy pants code'!$E$33,IF(G50=3,'fancy pants code'!$E$34,IF(G50=4,'fancy pants code'!$E$35,IF(G50=5,'fancy pants code'!$E$36,IF(G50=6,'fancy pants code'!$E$37,IF(G50=7,'fancy pants code'!$E$38,IF(G50=8,'fancy pants code'!$E$39,0))))))))</f>
        <v>0</v>
      </c>
      <c r="AA50" s="99">
        <f>IF(I50=1,'fancy pants code'!$E$32,IF(I50=2,'fancy pants code'!$E$33,IF(I50=3,'fancy pants code'!$E$34,IF(I50=4,'fancy pants code'!$E$35,IF(I50=5,'fancy pants code'!$E$36,IF(I50=6,'fancy pants code'!$E$37,IF(I50=7,'fancy pants code'!$E$38,IF(I50=8,'fancy pants code'!$E$39,0))))))))</f>
        <v>0</v>
      </c>
      <c r="AB50" s="99">
        <f>IF(J50=1,'fancy pants code'!$E$32,IF(J50=2,'fancy pants code'!$E$33,IF(J50=3,'fancy pants code'!$E$34,IF(J50=4,'fancy pants code'!$E$35,IF(J50=5,'fancy pants code'!$E$36,IF(J50=6,'fancy pants code'!$E$37,IF(J50=7,'fancy pants code'!$E$38,IF(J50=8,'fancy pants code'!$E$39,0))))))))</f>
        <v>4.6296296296296294E-5</v>
      </c>
      <c r="AC50" s="100">
        <f>IF(K50=1,'fancy pants code'!$E$32,IF(K50=2,'fancy pants code'!$E$33,IF(K50=3,'fancy pants code'!$E$34,IF(K50=4,'fancy pants code'!$E$35,IF(K50=5,'fancy pants code'!$E$36,IF(K50=6,'fancy pants code'!$E$37,IF(K50=7,'fancy pants code'!$E$38,IF(K50=8,'fancy pants code'!$E$39,0))))))))</f>
        <v>0</v>
      </c>
      <c r="AD50" s="99">
        <f>IF(L50=1,'fancy pants code'!$E$32,IF(L50=2,'fancy pants code'!$E$33,IF(L50=3,'fancy pants code'!$E$34,IF(L50=4,'fancy pants code'!$E$35,IF(L50=5,'fancy pants code'!$E$36,IF(L50=6,'fancy pants code'!$E$37,IF(L50=7,'fancy pants code'!$E$38,IF(L50=8,'fancy pants code'!$E$39,0))))))))</f>
        <v>0</v>
      </c>
      <c r="AE50" s="99">
        <f>IF(M50=1,'fancy pants code'!$E$32,IF(M50=2,'fancy pants code'!$E$33,IF(M50=3,'fancy pants code'!$E$34,IF(M50=4,'fancy pants code'!$E$35,IF(M50=5,'fancy pants code'!$E$36,IF(M50=6,'fancy pants code'!$E$37,IF(M50=7,'fancy pants code'!$E$38,IF(M50=8,'fancy pants code'!$E$39,0))))))))</f>
        <v>0</v>
      </c>
      <c r="AF50" s="101">
        <f>IF(O50=1,'fancy pants code'!$E$32,IF(O50=2,'fancy pants code'!$E$33,IF(O50=3,'fancy pants code'!$E$34,IF(O50=4,'fancy pants code'!$E$35,IF(O50=5,'fancy pants code'!$E$36,IF(O50=6,'fancy pants code'!$E$37,IF(O50=7,'fancy pants code'!$E$38,IF(O50=8,'fancy pants code'!$E$39,0))))))))</f>
        <v>0</v>
      </c>
      <c r="AG50" s="101">
        <f>IF(P50=1,'fancy pants code'!$E$32,IF(P50=2,'fancy pants code'!$E$33,IF(P50=3,'fancy pants code'!$E$34,IF(P50=4,'fancy pants code'!$E$35,IF(P50=5,'fancy pants code'!$E$36,IF(P50=6,'fancy pants code'!$E$37,IF(P50=7,'fancy pants code'!$E$38,IF(P50=8,'fancy pants code'!$E$39,0))))))))</f>
        <v>0</v>
      </c>
      <c r="AH50" s="102">
        <f>IF(Q50=1,'fancy pants code'!$E$32,IF(Q50=2,'fancy pants code'!$E$33,IF(Q50=3,'fancy pants code'!$E$34,IF(Q50=4,'fancy pants code'!$E$35,IF(Q50=5,'fancy pants code'!$E$36,IF(Q50=6,'fancy pants code'!$E$37,IF(Q50=7,'fancy pants code'!$E$38,IF(Q50=8,'fancy pants code'!$E$39,0))))))))</f>
        <v>0</v>
      </c>
      <c r="AI50" s="101">
        <f>IF(R50=1,'fancy pants code'!$E$32,IF(R50=2,'fancy pants code'!$E$33,IF(R50=3,'fancy pants code'!$E$34,IF(R50=4,'fancy pants code'!$E$35,IF(R50=5,'fancy pants code'!$E$36,IF(R50=6,'fancy pants code'!$E$37,IF(R50=7,'fancy pants code'!$E$38,IF(R50=8,'fancy pants code'!$E$39,0))))))))</f>
        <v>0</v>
      </c>
      <c r="AJ50" s="101">
        <f>IF(S50=1,'fancy pants code'!$E$32,IF(S50=2,'fancy pants code'!$E$33,IF(S50=3,'fancy pants code'!$E$34,IF(S50=4,'fancy pants code'!$E$35,IF(S50=5,'fancy pants code'!$E$36,IF(S50=6,'fancy pants code'!$E$37,IF(S50=7,'fancy pants code'!$E$38,IF(S50=8,'fancy pants code'!$E$39,0))))))))</f>
        <v>0</v>
      </c>
      <c r="AK50" s="249">
        <f t="shared" si="13"/>
        <v>4.6296296296296294E-5</v>
      </c>
    </row>
    <row r="51" spans="1:37" x14ac:dyDescent="0.2">
      <c r="A51" s="49">
        <f t="shared" si="9"/>
        <v>11</v>
      </c>
      <c r="B51" s="103" t="str">
        <f t="shared" si="9"/>
        <v>Patrick Brett</v>
      </c>
      <c r="C51" s="212"/>
      <c r="D51" s="212"/>
      <c r="E51" s="212"/>
      <c r="F51" s="212"/>
      <c r="G51" s="212"/>
      <c r="H51" s="225">
        <f t="shared" si="10"/>
        <v>0</v>
      </c>
      <c r="I51" s="212"/>
      <c r="J51" s="212"/>
      <c r="K51" s="212"/>
      <c r="L51" s="212"/>
      <c r="M51" s="212"/>
      <c r="N51" s="225">
        <f t="shared" si="11"/>
        <v>0</v>
      </c>
      <c r="O51" s="212"/>
      <c r="P51" s="212"/>
      <c r="Q51" s="212"/>
      <c r="R51" s="212"/>
      <c r="S51" s="212"/>
      <c r="T51" s="225">
        <f t="shared" si="12"/>
        <v>0</v>
      </c>
      <c r="V51" s="97">
        <f>IF(C51=1,'fancy pants code'!$E$32,IF(C51=2,'fancy pants code'!$E$33,IF(C51=3,'fancy pants code'!$E$34,IF(C51=4,'fancy pants code'!$E$35,IF(C51=5,'fancy pants code'!$E$36,IF(C51=6,'fancy pants code'!$E$37,IF(C51=7,'fancy pants code'!$E$38,IF(C51=8,'fancy pants code'!$E$39,0))))))))</f>
        <v>0</v>
      </c>
      <c r="W51" s="97">
        <f>IF(D51=1,'fancy pants code'!$E$32,IF(D51=2,'fancy pants code'!$E$33,IF(D51=3,'fancy pants code'!$E$34,IF(D51=4,'fancy pants code'!$E$35,IF(D51=5,'fancy pants code'!$E$36,IF(D51=6,'fancy pants code'!$E$37,IF(D51=7,'fancy pants code'!$E$38,IF(D51=8,'fancy pants code'!$E$39,0))))))))</f>
        <v>0</v>
      </c>
      <c r="X51" s="98">
        <f>IF(E51=1,'fancy pants code'!$E$32,IF(E51=2,'fancy pants code'!$E$33,IF(E51=3,'fancy pants code'!$E$34,IF(E51=4,'fancy pants code'!$E$35,IF(E51=5,'fancy pants code'!$E$36,IF(E51=6,'fancy pants code'!$E$37,IF(E51=7,'fancy pants code'!$E$38,IF(E51=8,'fancy pants code'!$E$39,0))))))))</f>
        <v>0</v>
      </c>
      <c r="Y51" s="97">
        <f>IF(F51=1,'fancy pants code'!$E$32,IF(F51=2,'fancy pants code'!$E$33,IF(F51=3,'fancy pants code'!$E$34,IF(F51=4,'fancy pants code'!$E$35,IF(F51=5,'fancy pants code'!$E$36,IF(F51=6,'fancy pants code'!$E$37,IF(F51=7,'fancy pants code'!$E$38,IF(F51=8,'fancy pants code'!$E$39,0))))))))</f>
        <v>0</v>
      </c>
      <c r="Z51" s="97">
        <f>IF(G51=1,'fancy pants code'!$E$32,IF(G51=2,'fancy pants code'!$E$33,IF(G51=3,'fancy pants code'!$E$34,IF(G51=4,'fancy pants code'!$E$35,IF(G51=5,'fancy pants code'!$E$36,IF(G51=6,'fancy pants code'!$E$37,IF(G51=7,'fancy pants code'!$E$38,IF(G51=8,'fancy pants code'!$E$39,0))))))))</f>
        <v>0</v>
      </c>
      <c r="AA51" s="99">
        <f>IF(I51=1,'fancy pants code'!$E$32,IF(I51=2,'fancy pants code'!$E$33,IF(I51=3,'fancy pants code'!$E$34,IF(I51=4,'fancy pants code'!$E$35,IF(I51=5,'fancy pants code'!$E$36,IF(I51=6,'fancy pants code'!$E$37,IF(I51=7,'fancy pants code'!$E$38,IF(I51=8,'fancy pants code'!$E$39,0))))))))</f>
        <v>0</v>
      </c>
      <c r="AB51" s="99">
        <f>IF(J51=1,'fancy pants code'!$E$32,IF(J51=2,'fancy pants code'!$E$33,IF(J51=3,'fancy pants code'!$E$34,IF(J51=4,'fancy pants code'!$E$35,IF(J51=5,'fancy pants code'!$E$36,IF(J51=6,'fancy pants code'!$E$37,IF(J51=7,'fancy pants code'!$E$38,IF(J51=8,'fancy pants code'!$E$39,0))))))))</f>
        <v>0</v>
      </c>
      <c r="AC51" s="100">
        <f>IF(K51=1,'fancy pants code'!$E$32,IF(K51=2,'fancy pants code'!$E$33,IF(K51=3,'fancy pants code'!$E$34,IF(K51=4,'fancy pants code'!$E$35,IF(K51=5,'fancy pants code'!$E$36,IF(K51=6,'fancy pants code'!$E$37,IF(K51=7,'fancy pants code'!$E$38,IF(K51=8,'fancy pants code'!$E$39,0))))))))</f>
        <v>0</v>
      </c>
      <c r="AD51" s="99">
        <f>IF(L51=1,'fancy pants code'!$E$32,IF(L51=2,'fancy pants code'!$E$33,IF(L51=3,'fancy pants code'!$E$34,IF(L51=4,'fancy pants code'!$E$35,IF(L51=5,'fancy pants code'!$E$36,IF(L51=6,'fancy pants code'!$E$37,IF(L51=7,'fancy pants code'!$E$38,IF(L51=8,'fancy pants code'!$E$39,0))))))))</f>
        <v>0</v>
      </c>
      <c r="AE51" s="99">
        <f>IF(M51=1,'fancy pants code'!$E$32,IF(M51=2,'fancy pants code'!$E$33,IF(M51=3,'fancy pants code'!$E$34,IF(M51=4,'fancy pants code'!$E$35,IF(M51=5,'fancy pants code'!$E$36,IF(M51=6,'fancy pants code'!$E$37,IF(M51=7,'fancy pants code'!$E$38,IF(M51=8,'fancy pants code'!$E$39,0))))))))</f>
        <v>0</v>
      </c>
      <c r="AF51" s="101">
        <f>IF(O51=1,'fancy pants code'!$E$32,IF(O51=2,'fancy pants code'!$E$33,IF(O51=3,'fancy pants code'!$E$34,IF(O51=4,'fancy pants code'!$E$35,IF(O51=5,'fancy pants code'!$E$36,IF(O51=6,'fancy pants code'!$E$37,IF(O51=7,'fancy pants code'!$E$38,IF(O51=8,'fancy pants code'!$E$39,0))))))))</f>
        <v>0</v>
      </c>
      <c r="AG51" s="101">
        <f>IF(P51=1,'fancy pants code'!$E$32,IF(P51=2,'fancy pants code'!$E$33,IF(P51=3,'fancy pants code'!$E$34,IF(P51=4,'fancy pants code'!$E$35,IF(P51=5,'fancy pants code'!$E$36,IF(P51=6,'fancy pants code'!$E$37,IF(P51=7,'fancy pants code'!$E$38,IF(P51=8,'fancy pants code'!$E$39,0))))))))</f>
        <v>0</v>
      </c>
      <c r="AH51" s="102">
        <f>IF(Q51=1,'fancy pants code'!$E$32,IF(Q51=2,'fancy pants code'!$E$33,IF(Q51=3,'fancy pants code'!$E$34,IF(Q51=4,'fancy pants code'!$E$35,IF(Q51=5,'fancy pants code'!$E$36,IF(Q51=6,'fancy pants code'!$E$37,IF(Q51=7,'fancy pants code'!$E$38,IF(Q51=8,'fancy pants code'!$E$39,0))))))))</f>
        <v>0</v>
      </c>
      <c r="AI51" s="101">
        <f>IF(R51=1,'fancy pants code'!$E$32,IF(R51=2,'fancy pants code'!$E$33,IF(R51=3,'fancy pants code'!$E$34,IF(R51=4,'fancy pants code'!$E$35,IF(R51=5,'fancy pants code'!$E$36,IF(R51=6,'fancy pants code'!$E$37,IF(R51=7,'fancy pants code'!$E$38,IF(R51=8,'fancy pants code'!$E$39,0))))))))</f>
        <v>0</v>
      </c>
      <c r="AJ51" s="101">
        <f>IF(S51=1,'fancy pants code'!$E$32,IF(S51=2,'fancy pants code'!$E$33,IF(S51=3,'fancy pants code'!$E$34,IF(S51=4,'fancy pants code'!$E$35,IF(S51=5,'fancy pants code'!$E$36,IF(S51=6,'fancy pants code'!$E$37,IF(S51=7,'fancy pants code'!$E$38,IF(S51=8,'fancy pants code'!$E$39,0))))))))</f>
        <v>0</v>
      </c>
      <c r="AK51" s="249">
        <f t="shared" si="13"/>
        <v>0</v>
      </c>
    </row>
    <row r="52" spans="1:37" x14ac:dyDescent="0.2">
      <c r="A52" s="49">
        <f t="shared" si="9"/>
        <v>12</v>
      </c>
      <c r="B52" s="103" t="str">
        <f t="shared" si="9"/>
        <v>Daniel Gafa</v>
      </c>
      <c r="C52" s="212"/>
      <c r="D52" s="212"/>
      <c r="E52" s="212"/>
      <c r="F52" s="212"/>
      <c r="G52" s="212"/>
      <c r="H52" s="225">
        <f t="shared" si="10"/>
        <v>0</v>
      </c>
      <c r="I52" s="212"/>
      <c r="J52" s="212"/>
      <c r="K52" s="212"/>
      <c r="L52" s="212"/>
      <c r="M52" s="212"/>
      <c r="N52" s="225">
        <f t="shared" si="11"/>
        <v>0</v>
      </c>
      <c r="O52" s="212"/>
      <c r="P52" s="212"/>
      <c r="Q52" s="212"/>
      <c r="R52" s="212"/>
      <c r="S52" s="212"/>
      <c r="T52" s="225">
        <f t="shared" si="12"/>
        <v>0</v>
      </c>
      <c r="V52" s="97">
        <f>IF(C52=1,'fancy pants code'!$E$32,IF(C52=2,'fancy pants code'!$E$33,IF(C52=3,'fancy pants code'!$E$34,IF(C52=4,'fancy pants code'!$E$35,IF(C52=5,'fancy pants code'!$E$36,IF(C52=6,'fancy pants code'!$E$37,IF(C52=7,'fancy pants code'!$E$38,IF(C52=8,'fancy pants code'!$E$39,0))))))))</f>
        <v>0</v>
      </c>
      <c r="W52" s="97">
        <f>IF(D52=1,'fancy pants code'!$E$32,IF(D52=2,'fancy pants code'!$E$33,IF(D52=3,'fancy pants code'!$E$34,IF(D52=4,'fancy pants code'!$E$35,IF(D52=5,'fancy pants code'!$E$36,IF(D52=6,'fancy pants code'!$E$37,IF(D52=7,'fancy pants code'!$E$38,IF(D52=8,'fancy pants code'!$E$39,0))))))))</f>
        <v>0</v>
      </c>
      <c r="X52" s="98">
        <f>IF(E52=1,'fancy pants code'!$E$32,IF(E52=2,'fancy pants code'!$E$33,IF(E52=3,'fancy pants code'!$E$34,IF(E52=4,'fancy pants code'!$E$35,IF(E52=5,'fancy pants code'!$E$36,IF(E52=6,'fancy pants code'!$E$37,IF(E52=7,'fancy pants code'!$E$38,IF(E52=8,'fancy pants code'!$E$39,0))))))))</f>
        <v>0</v>
      </c>
      <c r="Y52" s="97">
        <f>IF(F52=1,'fancy pants code'!$E$32,IF(F52=2,'fancy pants code'!$E$33,IF(F52=3,'fancy pants code'!$E$34,IF(F52=4,'fancy pants code'!$E$35,IF(F52=5,'fancy pants code'!$E$36,IF(F52=6,'fancy pants code'!$E$37,IF(F52=7,'fancy pants code'!$E$38,IF(F52=8,'fancy pants code'!$E$39,0))))))))</f>
        <v>0</v>
      </c>
      <c r="Z52" s="97">
        <f>IF(G52=1,'fancy pants code'!$E$32,IF(G52=2,'fancy pants code'!$E$33,IF(G52=3,'fancy pants code'!$E$34,IF(G52=4,'fancy pants code'!$E$35,IF(G52=5,'fancy pants code'!$E$36,IF(G52=6,'fancy pants code'!$E$37,IF(G52=7,'fancy pants code'!$E$38,IF(G52=8,'fancy pants code'!$E$39,0))))))))</f>
        <v>0</v>
      </c>
      <c r="AA52" s="99">
        <f>IF(I52=1,'fancy pants code'!$E$32,IF(I52=2,'fancy pants code'!$E$33,IF(I52=3,'fancy pants code'!$E$34,IF(I52=4,'fancy pants code'!$E$35,IF(I52=5,'fancy pants code'!$E$36,IF(I52=6,'fancy pants code'!$E$37,IF(I52=7,'fancy pants code'!$E$38,IF(I52=8,'fancy pants code'!$E$39,0))))))))</f>
        <v>0</v>
      </c>
      <c r="AB52" s="99">
        <f>IF(J52=1,'fancy pants code'!$E$32,IF(J52=2,'fancy pants code'!$E$33,IF(J52=3,'fancy pants code'!$E$34,IF(J52=4,'fancy pants code'!$E$35,IF(J52=5,'fancy pants code'!$E$36,IF(J52=6,'fancy pants code'!$E$37,IF(J52=7,'fancy pants code'!$E$38,IF(J52=8,'fancy pants code'!$E$39,0))))))))</f>
        <v>0</v>
      </c>
      <c r="AC52" s="100">
        <f>IF(K52=1,'fancy pants code'!$E$32,IF(K52=2,'fancy pants code'!$E$33,IF(K52=3,'fancy pants code'!$E$34,IF(K52=4,'fancy pants code'!$E$35,IF(K52=5,'fancy pants code'!$E$36,IF(K52=6,'fancy pants code'!$E$37,IF(K52=7,'fancy pants code'!$E$38,IF(K52=8,'fancy pants code'!$E$39,0))))))))</f>
        <v>0</v>
      </c>
      <c r="AD52" s="99">
        <f>IF(L52=1,'fancy pants code'!$E$32,IF(L52=2,'fancy pants code'!$E$33,IF(L52=3,'fancy pants code'!$E$34,IF(L52=4,'fancy pants code'!$E$35,IF(L52=5,'fancy pants code'!$E$36,IF(L52=6,'fancy pants code'!$E$37,IF(L52=7,'fancy pants code'!$E$38,IF(L52=8,'fancy pants code'!$E$39,0))))))))</f>
        <v>0</v>
      </c>
      <c r="AE52" s="99">
        <f>IF(M52=1,'fancy pants code'!$E$32,IF(M52=2,'fancy pants code'!$E$33,IF(M52=3,'fancy pants code'!$E$34,IF(M52=4,'fancy pants code'!$E$35,IF(M52=5,'fancy pants code'!$E$36,IF(M52=6,'fancy pants code'!$E$37,IF(M52=7,'fancy pants code'!$E$38,IF(M52=8,'fancy pants code'!$E$39,0))))))))</f>
        <v>0</v>
      </c>
      <c r="AF52" s="101">
        <f>IF(O52=1,'fancy pants code'!$E$32,IF(O52=2,'fancy pants code'!$E$33,IF(O52=3,'fancy pants code'!$E$34,IF(O52=4,'fancy pants code'!$E$35,IF(O52=5,'fancy pants code'!$E$36,IF(O52=6,'fancy pants code'!$E$37,IF(O52=7,'fancy pants code'!$E$38,IF(O52=8,'fancy pants code'!$E$39,0))))))))</f>
        <v>0</v>
      </c>
      <c r="AG52" s="101">
        <f>IF(P52=1,'fancy pants code'!$E$32,IF(P52=2,'fancy pants code'!$E$33,IF(P52=3,'fancy pants code'!$E$34,IF(P52=4,'fancy pants code'!$E$35,IF(P52=5,'fancy pants code'!$E$36,IF(P52=6,'fancy pants code'!$E$37,IF(P52=7,'fancy pants code'!$E$38,IF(P52=8,'fancy pants code'!$E$39,0))))))))</f>
        <v>0</v>
      </c>
      <c r="AH52" s="102">
        <f>IF(Q52=1,'fancy pants code'!$E$32,IF(Q52=2,'fancy pants code'!$E$33,IF(Q52=3,'fancy pants code'!$E$34,IF(Q52=4,'fancy pants code'!$E$35,IF(Q52=5,'fancy pants code'!$E$36,IF(Q52=6,'fancy pants code'!$E$37,IF(Q52=7,'fancy pants code'!$E$38,IF(Q52=8,'fancy pants code'!$E$39,0))))))))</f>
        <v>0</v>
      </c>
      <c r="AI52" s="101">
        <f>IF(R52=1,'fancy pants code'!$E$32,IF(R52=2,'fancy pants code'!$E$33,IF(R52=3,'fancy pants code'!$E$34,IF(R52=4,'fancy pants code'!$E$35,IF(R52=5,'fancy pants code'!$E$36,IF(R52=6,'fancy pants code'!$E$37,IF(R52=7,'fancy pants code'!$E$38,IF(R52=8,'fancy pants code'!$E$39,0))))))))</f>
        <v>0</v>
      </c>
      <c r="AJ52" s="101">
        <f>IF(S52=1,'fancy pants code'!$E$32,IF(S52=2,'fancy pants code'!$E$33,IF(S52=3,'fancy pants code'!$E$34,IF(S52=4,'fancy pants code'!$E$35,IF(S52=5,'fancy pants code'!$E$36,IF(S52=6,'fancy pants code'!$E$37,IF(S52=7,'fancy pants code'!$E$38,IF(S52=8,'fancy pants code'!$E$39,0))))))))</f>
        <v>0</v>
      </c>
      <c r="AK52" s="249">
        <f t="shared" si="13"/>
        <v>0</v>
      </c>
    </row>
    <row r="53" spans="1:37" x14ac:dyDescent="0.2">
      <c r="A53" s="49">
        <f t="shared" si="9"/>
        <v>13</v>
      </c>
      <c r="B53" s="103" t="str">
        <f t="shared" si="9"/>
        <v>Paul Makepeace</v>
      </c>
      <c r="C53" s="212"/>
      <c r="D53" s="212"/>
      <c r="E53" s="212"/>
      <c r="F53" s="212"/>
      <c r="G53" s="212"/>
      <c r="H53" s="225">
        <f t="shared" si="10"/>
        <v>0</v>
      </c>
      <c r="I53" s="212"/>
      <c r="J53" s="212"/>
      <c r="K53" s="212"/>
      <c r="L53" s="212"/>
      <c r="M53" s="212"/>
      <c r="N53" s="225">
        <f t="shared" si="11"/>
        <v>0</v>
      </c>
      <c r="O53" s="212"/>
      <c r="P53" s="212"/>
      <c r="Q53" s="212"/>
      <c r="R53" s="212"/>
      <c r="S53" s="212"/>
      <c r="T53" s="225">
        <f t="shared" si="12"/>
        <v>0</v>
      </c>
      <c r="V53" s="97">
        <f>IF(C53=1,'fancy pants code'!$E$32,IF(C53=2,'fancy pants code'!$E$33,IF(C53=3,'fancy pants code'!$E$34,IF(C53=4,'fancy pants code'!$E$35,IF(C53=5,'fancy pants code'!$E$36,IF(C53=6,'fancy pants code'!$E$37,IF(C53=7,'fancy pants code'!$E$38,IF(C53=8,'fancy pants code'!$E$39,0))))))))</f>
        <v>0</v>
      </c>
      <c r="W53" s="97">
        <f>IF(D53=1,'fancy pants code'!$E$32,IF(D53=2,'fancy pants code'!$E$33,IF(D53=3,'fancy pants code'!$E$34,IF(D53=4,'fancy pants code'!$E$35,IF(D53=5,'fancy pants code'!$E$36,IF(D53=6,'fancy pants code'!$E$37,IF(D53=7,'fancy pants code'!$E$38,IF(D53=8,'fancy pants code'!$E$39,0))))))))</f>
        <v>0</v>
      </c>
      <c r="X53" s="98">
        <f>IF(E53=1,'fancy pants code'!$E$32,IF(E53=2,'fancy pants code'!$E$33,IF(E53=3,'fancy pants code'!$E$34,IF(E53=4,'fancy pants code'!$E$35,IF(E53=5,'fancy pants code'!$E$36,IF(E53=6,'fancy pants code'!$E$37,IF(E53=7,'fancy pants code'!$E$38,IF(E53=8,'fancy pants code'!$E$39,0))))))))</f>
        <v>0</v>
      </c>
      <c r="Y53" s="97">
        <f>IF(F53=1,'fancy pants code'!$E$32,IF(F53=2,'fancy pants code'!$E$33,IF(F53=3,'fancy pants code'!$E$34,IF(F53=4,'fancy pants code'!$E$35,IF(F53=5,'fancy pants code'!$E$36,IF(F53=6,'fancy pants code'!$E$37,IF(F53=7,'fancy pants code'!$E$38,IF(F53=8,'fancy pants code'!$E$39,0))))))))</f>
        <v>0</v>
      </c>
      <c r="Z53" s="97">
        <f>IF(G53=1,'fancy pants code'!$E$32,IF(G53=2,'fancy pants code'!$E$33,IF(G53=3,'fancy pants code'!$E$34,IF(G53=4,'fancy pants code'!$E$35,IF(G53=5,'fancy pants code'!$E$36,IF(G53=6,'fancy pants code'!$E$37,IF(G53=7,'fancy pants code'!$E$38,IF(G53=8,'fancy pants code'!$E$39,0))))))))</f>
        <v>0</v>
      </c>
      <c r="AA53" s="99">
        <f>IF(I53=1,'fancy pants code'!$E$32,IF(I53=2,'fancy pants code'!$E$33,IF(I53=3,'fancy pants code'!$E$34,IF(I53=4,'fancy pants code'!$E$35,IF(I53=5,'fancy pants code'!$E$36,IF(I53=6,'fancy pants code'!$E$37,IF(I53=7,'fancy pants code'!$E$38,IF(I53=8,'fancy pants code'!$E$39,0))))))))</f>
        <v>0</v>
      </c>
      <c r="AB53" s="99">
        <f>IF(J53=1,'fancy pants code'!$E$32,IF(J53=2,'fancy pants code'!$E$33,IF(J53=3,'fancy pants code'!$E$34,IF(J53=4,'fancy pants code'!$E$35,IF(J53=5,'fancy pants code'!$E$36,IF(J53=6,'fancy pants code'!$E$37,IF(J53=7,'fancy pants code'!$E$38,IF(J53=8,'fancy pants code'!$E$39,0))))))))</f>
        <v>0</v>
      </c>
      <c r="AC53" s="100">
        <f>IF(K53=1,'fancy pants code'!$E$32,IF(K53=2,'fancy pants code'!$E$33,IF(K53=3,'fancy pants code'!$E$34,IF(K53=4,'fancy pants code'!$E$35,IF(K53=5,'fancy pants code'!$E$36,IF(K53=6,'fancy pants code'!$E$37,IF(K53=7,'fancy pants code'!$E$38,IF(K53=8,'fancy pants code'!$E$39,0))))))))</f>
        <v>0</v>
      </c>
      <c r="AD53" s="99">
        <f>IF(L53=1,'fancy pants code'!$E$32,IF(L53=2,'fancy pants code'!$E$33,IF(L53=3,'fancy pants code'!$E$34,IF(L53=4,'fancy pants code'!$E$35,IF(L53=5,'fancy pants code'!$E$36,IF(L53=6,'fancy pants code'!$E$37,IF(L53=7,'fancy pants code'!$E$38,IF(L53=8,'fancy pants code'!$E$39,0))))))))</f>
        <v>0</v>
      </c>
      <c r="AE53" s="99">
        <f>IF(M53=1,'fancy pants code'!$E$32,IF(M53=2,'fancy pants code'!$E$33,IF(M53=3,'fancy pants code'!$E$34,IF(M53=4,'fancy pants code'!$E$35,IF(M53=5,'fancy pants code'!$E$36,IF(M53=6,'fancy pants code'!$E$37,IF(M53=7,'fancy pants code'!$E$38,IF(M53=8,'fancy pants code'!$E$39,0))))))))</f>
        <v>0</v>
      </c>
      <c r="AF53" s="101">
        <f>IF(O53=1,'fancy pants code'!$E$32,IF(O53=2,'fancy pants code'!$E$33,IF(O53=3,'fancy pants code'!$E$34,IF(O53=4,'fancy pants code'!$E$35,IF(O53=5,'fancy pants code'!$E$36,IF(O53=6,'fancy pants code'!$E$37,IF(O53=7,'fancy pants code'!$E$38,IF(O53=8,'fancy pants code'!$E$39,0))))))))</f>
        <v>0</v>
      </c>
      <c r="AG53" s="101">
        <f>IF(P53=1,'fancy pants code'!$E$32,IF(P53=2,'fancy pants code'!$E$33,IF(P53=3,'fancy pants code'!$E$34,IF(P53=4,'fancy pants code'!$E$35,IF(P53=5,'fancy pants code'!$E$36,IF(P53=6,'fancy pants code'!$E$37,IF(P53=7,'fancy pants code'!$E$38,IF(P53=8,'fancy pants code'!$E$39,0))))))))</f>
        <v>0</v>
      </c>
      <c r="AH53" s="102">
        <f>IF(Q53=1,'fancy pants code'!$E$32,IF(Q53=2,'fancy pants code'!$E$33,IF(Q53=3,'fancy pants code'!$E$34,IF(Q53=4,'fancy pants code'!$E$35,IF(Q53=5,'fancy pants code'!$E$36,IF(Q53=6,'fancy pants code'!$E$37,IF(Q53=7,'fancy pants code'!$E$38,IF(Q53=8,'fancy pants code'!$E$39,0))))))))</f>
        <v>0</v>
      </c>
      <c r="AI53" s="101">
        <f>IF(R53=1,'fancy pants code'!$E$32,IF(R53=2,'fancy pants code'!$E$33,IF(R53=3,'fancy pants code'!$E$34,IF(R53=4,'fancy pants code'!$E$35,IF(R53=5,'fancy pants code'!$E$36,IF(R53=6,'fancy pants code'!$E$37,IF(R53=7,'fancy pants code'!$E$38,IF(R53=8,'fancy pants code'!$E$39,0))))))))</f>
        <v>0</v>
      </c>
      <c r="AJ53" s="101">
        <f>IF(S53=1,'fancy pants code'!$E$32,IF(S53=2,'fancy pants code'!$E$33,IF(S53=3,'fancy pants code'!$E$34,IF(S53=4,'fancy pants code'!$E$35,IF(S53=5,'fancy pants code'!$E$36,IF(S53=6,'fancy pants code'!$E$37,IF(S53=7,'fancy pants code'!$E$38,IF(S53=8,'fancy pants code'!$E$39,0))))))))</f>
        <v>0</v>
      </c>
      <c r="AK53" s="249">
        <f t="shared" si="13"/>
        <v>0</v>
      </c>
    </row>
    <row r="54" spans="1:37" x14ac:dyDescent="0.2">
      <c r="A54" s="49">
        <f t="shared" si="9"/>
        <v>14</v>
      </c>
      <c r="B54" s="103" t="str">
        <f t="shared" si="9"/>
        <v>Chris Joustra</v>
      </c>
      <c r="C54" s="212"/>
      <c r="D54" s="212"/>
      <c r="E54" s="212"/>
      <c r="F54" s="212"/>
      <c r="G54" s="212"/>
      <c r="H54" s="225">
        <f t="shared" si="10"/>
        <v>0</v>
      </c>
      <c r="I54" s="212"/>
      <c r="J54" s="212"/>
      <c r="K54" s="212"/>
      <c r="L54" s="212"/>
      <c r="M54" s="212"/>
      <c r="N54" s="225">
        <f t="shared" si="11"/>
        <v>0</v>
      </c>
      <c r="O54" s="212"/>
      <c r="P54" s="212"/>
      <c r="Q54" s="212"/>
      <c r="R54" s="212"/>
      <c r="S54" s="212"/>
      <c r="T54" s="225">
        <f t="shared" si="12"/>
        <v>0</v>
      </c>
      <c r="V54" s="97">
        <f>IF(C54=1,'fancy pants code'!$E$32,IF(C54=2,'fancy pants code'!$E$33,IF(C54=3,'fancy pants code'!$E$34,IF(C54=4,'fancy pants code'!$E$35,IF(C54=5,'fancy pants code'!$E$36,IF(C54=6,'fancy pants code'!$E$37,IF(C54=7,'fancy pants code'!$E$38,IF(C54=8,'fancy pants code'!$E$39,0))))))))</f>
        <v>0</v>
      </c>
      <c r="W54" s="97">
        <f>IF(D54=1,'fancy pants code'!$E$32,IF(D54=2,'fancy pants code'!$E$33,IF(D54=3,'fancy pants code'!$E$34,IF(D54=4,'fancy pants code'!$E$35,IF(D54=5,'fancy pants code'!$E$36,IF(D54=6,'fancy pants code'!$E$37,IF(D54=7,'fancy pants code'!$E$38,IF(D54=8,'fancy pants code'!$E$39,0))))))))</f>
        <v>0</v>
      </c>
      <c r="X54" s="98">
        <f>IF(E54=1,'fancy pants code'!$E$32,IF(E54=2,'fancy pants code'!$E$33,IF(E54=3,'fancy pants code'!$E$34,IF(E54=4,'fancy pants code'!$E$35,IF(E54=5,'fancy pants code'!$E$36,IF(E54=6,'fancy pants code'!$E$37,IF(E54=7,'fancy pants code'!$E$38,IF(E54=8,'fancy pants code'!$E$39,0))))))))</f>
        <v>0</v>
      </c>
      <c r="Y54" s="97">
        <f>IF(F54=1,'fancy pants code'!$E$32,IF(F54=2,'fancy pants code'!$E$33,IF(F54=3,'fancy pants code'!$E$34,IF(F54=4,'fancy pants code'!$E$35,IF(F54=5,'fancy pants code'!$E$36,IF(F54=6,'fancy pants code'!$E$37,IF(F54=7,'fancy pants code'!$E$38,IF(F54=8,'fancy pants code'!$E$39,0))))))))</f>
        <v>0</v>
      </c>
      <c r="Z54" s="97">
        <f>IF(G54=1,'fancy pants code'!$E$32,IF(G54=2,'fancy pants code'!$E$33,IF(G54=3,'fancy pants code'!$E$34,IF(G54=4,'fancy pants code'!$E$35,IF(G54=5,'fancy pants code'!$E$36,IF(G54=6,'fancy pants code'!$E$37,IF(G54=7,'fancy pants code'!$E$38,IF(G54=8,'fancy pants code'!$E$39,0))))))))</f>
        <v>0</v>
      </c>
      <c r="AA54" s="99">
        <f>IF(I54=1,'fancy pants code'!$E$32,IF(I54=2,'fancy pants code'!$E$33,IF(I54=3,'fancy pants code'!$E$34,IF(I54=4,'fancy pants code'!$E$35,IF(I54=5,'fancy pants code'!$E$36,IF(I54=6,'fancy pants code'!$E$37,IF(I54=7,'fancy pants code'!$E$38,IF(I54=8,'fancy pants code'!$E$39,0))))))))</f>
        <v>0</v>
      </c>
      <c r="AB54" s="99">
        <f>IF(J54=1,'fancy pants code'!$E$32,IF(J54=2,'fancy pants code'!$E$33,IF(J54=3,'fancy pants code'!$E$34,IF(J54=4,'fancy pants code'!$E$35,IF(J54=5,'fancy pants code'!$E$36,IF(J54=6,'fancy pants code'!$E$37,IF(J54=7,'fancy pants code'!$E$38,IF(J54=8,'fancy pants code'!$E$39,0))))))))</f>
        <v>0</v>
      </c>
      <c r="AC54" s="100">
        <f>IF(K54=1,'fancy pants code'!$E$32,IF(K54=2,'fancy pants code'!$E$33,IF(K54=3,'fancy pants code'!$E$34,IF(K54=4,'fancy pants code'!$E$35,IF(K54=5,'fancy pants code'!$E$36,IF(K54=6,'fancy pants code'!$E$37,IF(K54=7,'fancy pants code'!$E$38,IF(K54=8,'fancy pants code'!$E$39,0))))))))</f>
        <v>0</v>
      </c>
      <c r="AD54" s="99">
        <f>IF(L54=1,'fancy pants code'!$E$32,IF(L54=2,'fancy pants code'!$E$33,IF(L54=3,'fancy pants code'!$E$34,IF(L54=4,'fancy pants code'!$E$35,IF(L54=5,'fancy pants code'!$E$36,IF(L54=6,'fancy pants code'!$E$37,IF(L54=7,'fancy pants code'!$E$38,IF(L54=8,'fancy pants code'!$E$39,0))))))))</f>
        <v>0</v>
      </c>
      <c r="AE54" s="99">
        <f>IF(M54=1,'fancy pants code'!$E$32,IF(M54=2,'fancy pants code'!$E$33,IF(M54=3,'fancy pants code'!$E$34,IF(M54=4,'fancy pants code'!$E$35,IF(M54=5,'fancy pants code'!$E$36,IF(M54=6,'fancy pants code'!$E$37,IF(M54=7,'fancy pants code'!$E$38,IF(M54=8,'fancy pants code'!$E$39,0))))))))</f>
        <v>0</v>
      </c>
      <c r="AF54" s="101">
        <f>IF(O54=1,'fancy pants code'!$E$32,IF(O54=2,'fancy pants code'!$E$33,IF(O54=3,'fancy pants code'!$E$34,IF(O54=4,'fancy pants code'!$E$35,IF(O54=5,'fancy pants code'!$E$36,IF(O54=6,'fancy pants code'!$E$37,IF(O54=7,'fancy pants code'!$E$38,IF(O54=8,'fancy pants code'!$E$39,0))))))))</f>
        <v>0</v>
      </c>
      <c r="AG54" s="101">
        <f>IF(P54=1,'fancy pants code'!$E$32,IF(P54=2,'fancy pants code'!$E$33,IF(P54=3,'fancy pants code'!$E$34,IF(P54=4,'fancy pants code'!$E$35,IF(P54=5,'fancy pants code'!$E$36,IF(P54=6,'fancy pants code'!$E$37,IF(P54=7,'fancy pants code'!$E$38,IF(P54=8,'fancy pants code'!$E$39,0))))))))</f>
        <v>0</v>
      </c>
      <c r="AH54" s="102">
        <f>IF(Q54=1,'fancy pants code'!$E$32,IF(Q54=2,'fancy pants code'!$E$33,IF(Q54=3,'fancy pants code'!$E$34,IF(Q54=4,'fancy pants code'!$E$35,IF(Q54=5,'fancy pants code'!$E$36,IF(Q54=6,'fancy pants code'!$E$37,IF(Q54=7,'fancy pants code'!$E$38,IF(Q54=8,'fancy pants code'!$E$39,0))))))))</f>
        <v>0</v>
      </c>
      <c r="AI54" s="101">
        <f>IF(R54=1,'fancy pants code'!$E$32,IF(R54=2,'fancy pants code'!$E$33,IF(R54=3,'fancy pants code'!$E$34,IF(R54=4,'fancy pants code'!$E$35,IF(R54=5,'fancy pants code'!$E$36,IF(R54=6,'fancy pants code'!$E$37,IF(R54=7,'fancy pants code'!$E$38,IF(R54=8,'fancy pants code'!$E$39,0))))))))</f>
        <v>0</v>
      </c>
      <c r="AJ54" s="101">
        <f>IF(S54=1,'fancy pants code'!$E$32,IF(S54=2,'fancy pants code'!$E$33,IF(S54=3,'fancy pants code'!$E$34,IF(S54=4,'fancy pants code'!$E$35,IF(S54=5,'fancy pants code'!$E$36,IF(S54=6,'fancy pants code'!$E$37,IF(S54=7,'fancy pants code'!$E$38,IF(S54=8,'fancy pants code'!$E$39,0))))))))</f>
        <v>0</v>
      </c>
      <c r="AK54" s="249">
        <f t="shared" si="13"/>
        <v>0</v>
      </c>
    </row>
    <row r="55" spans="1:37" x14ac:dyDescent="0.2">
      <c r="A55" s="49">
        <f t="shared" si="9"/>
        <v>15</v>
      </c>
      <c r="B55" s="103" t="str">
        <f t="shared" si="9"/>
        <v>Colin Aitken</v>
      </c>
      <c r="C55" s="212"/>
      <c r="D55" s="212"/>
      <c r="E55" s="212"/>
      <c r="F55" s="212"/>
      <c r="G55" s="212"/>
      <c r="H55" s="225">
        <f t="shared" si="10"/>
        <v>0</v>
      </c>
      <c r="I55" s="212"/>
      <c r="J55" s="212"/>
      <c r="K55" s="212"/>
      <c r="L55" s="212"/>
      <c r="M55" s="212"/>
      <c r="N55" s="225">
        <f t="shared" si="11"/>
        <v>0</v>
      </c>
      <c r="O55" s="212">
        <v>2</v>
      </c>
      <c r="P55" s="212"/>
      <c r="Q55" s="212"/>
      <c r="R55" s="212"/>
      <c r="S55" s="212"/>
      <c r="T55" s="225">
        <f t="shared" si="12"/>
        <v>4.6296296296296294E-5</v>
      </c>
      <c r="V55" s="97">
        <f>IF(C55=1,'fancy pants code'!$E$32,IF(C55=2,'fancy pants code'!$E$33,IF(C55=3,'fancy pants code'!$E$34,IF(C55=4,'fancy pants code'!$E$35,IF(C55=5,'fancy pants code'!$E$36,IF(C55=6,'fancy pants code'!$E$37,IF(C55=7,'fancy pants code'!$E$38,IF(C55=8,'fancy pants code'!$E$39,0))))))))</f>
        <v>0</v>
      </c>
      <c r="W55" s="97">
        <f>IF(D55=1,'fancy pants code'!$E$32,IF(D55=2,'fancy pants code'!$E$33,IF(D55=3,'fancy pants code'!$E$34,IF(D55=4,'fancy pants code'!$E$35,IF(D55=5,'fancy pants code'!$E$36,IF(D55=6,'fancy pants code'!$E$37,IF(D55=7,'fancy pants code'!$E$38,IF(D55=8,'fancy pants code'!$E$39,0))))))))</f>
        <v>0</v>
      </c>
      <c r="X55" s="98">
        <f>IF(E55=1,'fancy pants code'!$E$32,IF(E55=2,'fancy pants code'!$E$33,IF(E55=3,'fancy pants code'!$E$34,IF(E55=4,'fancy pants code'!$E$35,IF(E55=5,'fancy pants code'!$E$36,IF(E55=6,'fancy pants code'!$E$37,IF(E55=7,'fancy pants code'!$E$38,IF(E55=8,'fancy pants code'!$E$39,0))))))))</f>
        <v>0</v>
      </c>
      <c r="Y55" s="97">
        <f>IF(F55=1,'fancy pants code'!$E$32,IF(F55=2,'fancy pants code'!$E$33,IF(F55=3,'fancy pants code'!$E$34,IF(F55=4,'fancy pants code'!$E$35,IF(F55=5,'fancy pants code'!$E$36,IF(F55=6,'fancy pants code'!$E$37,IF(F55=7,'fancy pants code'!$E$38,IF(F55=8,'fancy pants code'!$E$39,0))))))))</f>
        <v>0</v>
      </c>
      <c r="Z55" s="97">
        <f>IF(G55=1,'fancy pants code'!$E$32,IF(G55=2,'fancy pants code'!$E$33,IF(G55=3,'fancy pants code'!$E$34,IF(G55=4,'fancy pants code'!$E$35,IF(G55=5,'fancy pants code'!$E$36,IF(G55=6,'fancy pants code'!$E$37,IF(G55=7,'fancy pants code'!$E$38,IF(G55=8,'fancy pants code'!$E$39,0))))))))</f>
        <v>0</v>
      </c>
      <c r="AA55" s="99">
        <f>IF(I55=1,'fancy pants code'!$E$32,IF(I55=2,'fancy pants code'!$E$33,IF(I55=3,'fancy pants code'!$E$34,IF(I55=4,'fancy pants code'!$E$35,IF(I55=5,'fancy pants code'!$E$36,IF(I55=6,'fancy pants code'!$E$37,IF(I55=7,'fancy pants code'!$E$38,IF(I55=8,'fancy pants code'!$E$39,0))))))))</f>
        <v>0</v>
      </c>
      <c r="AB55" s="99">
        <f>IF(J55=1,'fancy pants code'!$E$32,IF(J55=2,'fancy pants code'!$E$33,IF(J55=3,'fancy pants code'!$E$34,IF(J55=4,'fancy pants code'!$E$35,IF(J55=5,'fancy pants code'!$E$36,IF(J55=6,'fancy pants code'!$E$37,IF(J55=7,'fancy pants code'!$E$38,IF(J55=8,'fancy pants code'!$E$39,0))))))))</f>
        <v>0</v>
      </c>
      <c r="AC55" s="100">
        <f>IF(K55=1,'fancy pants code'!$E$32,IF(K55=2,'fancy pants code'!$E$33,IF(K55=3,'fancy pants code'!$E$34,IF(K55=4,'fancy pants code'!$E$35,IF(K55=5,'fancy pants code'!$E$36,IF(K55=6,'fancy pants code'!$E$37,IF(K55=7,'fancy pants code'!$E$38,IF(K55=8,'fancy pants code'!$E$39,0))))))))</f>
        <v>0</v>
      </c>
      <c r="AD55" s="99">
        <f>IF(L55=1,'fancy pants code'!$E$32,IF(L55=2,'fancy pants code'!$E$33,IF(L55=3,'fancy pants code'!$E$34,IF(L55=4,'fancy pants code'!$E$35,IF(L55=5,'fancy pants code'!$E$36,IF(L55=6,'fancy pants code'!$E$37,IF(L55=7,'fancy pants code'!$E$38,IF(L55=8,'fancy pants code'!$E$39,0))))))))</f>
        <v>0</v>
      </c>
      <c r="AE55" s="99">
        <f>IF(M55=1,'fancy pants code'!$E$32,IF(M55=2,'fancy pants code'!$E$33,IF(M55=3,'fancy pants code'!$E$34,IF(M55=4,'fancy pants code'!$E$35,IF(M55=5,'fancy pants code'!$E$36,IF(M55=6,'fancy pants code'!$E$37,IF(M55=7,'fancy pants code'!$E$38,IF(M55=8,'fancy pants code'!$E$39,0))))))))</f>
        <v>0</v>
      </c>
      <c r="AF55" s="101">
        <f>IF(O55=1,'fancy pants code'!$E$32,IF(O55=2,'fancy pants code'!$E$33,IF(O55=3,'fancy pants code'!$E$34,IF(O55=4,'fancy pants code'!$E$35,IF(O55=5,'fancy pants code'!$E$36,IF(O55=6,'fancy pants code'!$E$37,IF(O55=7,'fancy pants code'!$E$38,IF(O55=8,'fancy pants code'!$E$39,0))))))))</f>
        <v>4.6296296296296294E-5</v>
      </c>
      <c r="AG55" s="101">
        <f>IF(P55=1,'fancy pants code'!$E$32,IF(P55=2,'fancy pants code'!$E$33,IF(P55=3,'fancy pants code'!$E$34,IF(P55=4,'fancy pants code'!$E$35,IF(P55=5,'fancy pants code'!$E$36,IF(P55=6,'fancy pants code'!$E$37,IF(P55=7,'fancy pants code'!$E$38,IF(P55=8,'fancy pants code'!$E$39,0))))))))</f>
        <v>0</v>
      </c>
      <c r="AH55" s="102">
        <f>IF(Q55=1,'fancy pants code'!$E$32,IF(Q55=2,'fancy pants code'!$E$33,IF(Q55=3,'fancy pants code'!$E$34,IF(Q55=4,'fancy pants code'!$E$35,IF(Q55=5,'fancy pants code'!$E$36,IF(Q55=6,'fancy pants code'!$E$37,IF(Q55=7,'fancy pants code'!$E$38,IF(Q55=8,'fancy pants code'!$E$39,0))))))))</f>
        <v>0</v>
      </c>
      <c r="AI55" s="101">
        <f>IF(R55=1,'fancy pants code'!$E$32,IF(R55=2,'fancy pants code'!$E$33,IF(R55=3,'fancy pants code'!$E$34,IF(R55=4,'fancy pants code'!$E$35,IF(R55=5,'fancy pants code'!$E$36,IF(R55=6,'fancy pants code'!$E$37,IF(R55=7,'fancy pants code'!$E$38,IF(R55=8,'fancy pants code'!$E$39,0))))))))</f>
        <v>0</v>
      </c>
      <c r="AJ55" s="101">
        <f>IF(S55=1,'fancy pants code'!$E$32,IF(S55=2,'fancy pants code'!$E$33,IF(S55=3,'fancy pants code'!$E$34,IF(S55=4,'fancy pants code'!$E$35,IF(S55=5,'fancy pants code'!$E$36,IF(S55=6,'fancy pants code'!$E$37,IF(S55=7,'fancy pants code'!$E$38,IF(S55=8,'fancy pants code'!$E$39,0))))))))</f>
        <v>0</v>
      </c>
      <c r="AK55" s="249">
        <f t="shared" si="13"/>
        <v>4.6296296296296294E-5</v>
      </c>
    </row>
    <row r="56" spans="1:37" x14ac:dyDescent="0.2">
      <c r="A56" s="49">
        <f t="shared" si="9"/>
        <v>16</v>
      </c>
      <c r="B56" s="103" t="str">
        <f t="shared" si="9"/>
        <v>Justin Gravett</v>
      </c>
      <c r="C56" s="212"/>
      <c r="D56" s="212"/>
      <c r="E56" s="212"/>
      <c r="F56" s="212"/>
      <c r="G56" s="212"/>
      <c r="H56" s="225">
        <f t="shared" si="10"/>
        <v>0</v>
      </c>
      <c r="I56" s="212"/>
      <c r="J56" s="212"/>
      <c r="K56" s="212"/>
      <c r="L56" s="212"/>
      <c r="M56" s="212"/>
      <c r="N56" s="225">
        <f t="shared" si="11"/>
        <v>0</v>
      </c>
      <c r="O56" s="212"/>
      <c r="P56" s="212"/>
      <c r="Q56" s="212"/>
      <c r="R56" s="212"/>
      <c r="S56" s="212"/>
      <c r="T56" s="225">
        <f t="shared" si="12"/>
        <v>0</v>
      </c>
      <c r="V56" s="97">
        <f>IF(C56=1,'fancy pants code'!$E$32,IF(C56=2,'fancy pants code'!$E$33,IF(C56=3,'fancy pants code'!$E$34,IF(C56=4,'fancy pants code'!$E$35,IF(C56=5,'fancy pants code'!$E$36,IF(C56=6,'fancy pants code'!$E$37,IF(C56=7,'fancy pants code'!$E$38,IF(C56=8,'fancy pants code'!$E$39,0))))))))</f>
        <v>0</v>
      </c>
      <c r="W56" s="97">
        <f>IF(D56=1,'fancy pants code'!$E$32,IF(D56=2,'fancy pants code'!$E$33,IF(D56=3,'fancy pants code'!$E$34,IF(D56=4,'fancy pants code'!$E$35,IF(D56=5,'fancy pants code'!$E$36,IF(D56=6,'fancy pants code'!$E$37,IF(D56=7,'fancy pants code'!$E$38,IF(D56=8,'fancy pants code'!$E$39,0))))))))</f>
        <v>0</v>
      </c>
      <c r="X56" s="98">
        <f>IF(E56=1,'fancy pants code'!$E$32,IF(E56=2,'fancy pants code'!$E$33,IF(E56=3,'fancy pants code'!$E$34,IF(E56=4,'fancy pants code'!$E$35,IF(E56=5,'fancy pants code'!$E$36,IF(E56=6,'fancy pants code'!$E$37,IF(E56=7,'fancy pants code'!$E$38,IF(E56=8,'fancy pants code'!$E$39,0))))))))</f>
        <v>0</v>
      </c>
      <c r="Y56" s="97">
        <f>IF(F56=1,'fancy pants code'!$E$32,IF(F56=2,'fancy pants code'!$E$33,IF(F56=3,'fancy pants code'!$E$34,IF(F56=4,'fancy pants code'!$E$35,IF(F56=5,'fancy pants code'!$E$36,IF(F56=6,'fancy pants code'!$E$37,IF(F56=7,'fancy pants code'!$E$38,IF(F56=8,'fancy pants code'!$E$39,0))))))))</f>
        <v>0</v>
      </c>
      <c r="Z56" s="97">
        <f>IF(G56=1,'fancy pants code'!$E$32,IF(G56=2,'fancy pants code'!$E$33,IF(G56=3,'fancy pants code'!$E$34,IF(G56=4,'fancy pants code'!$E$35,IF(G56=5,'fancy pants code'!$E$36,IF(G56=6,'fancy pants code'!$E$37,IF(G56=7,'fancy pants code'!$E$38,IF(G56=8,'fancy pants code'!$E$39,0))))))))</f>
        <v>0</v>
      </c>
      <c r="AA56" s="99">
        <f>IF(I56=1,'fancy pants code'!$E$32,IF(I56=2,'fancy pants code'!$E$33,IF(I56=3,'fancy pants code'!$E$34,IF(I56=4,'fancy pants code'!$E$35,IF(I56=5,'fancy pants code'!$E$36,IF(I56=6,'fancy pants code'!$E$37,IF(I56=7,'fancy pants code'!$E$38,IF(I56=8,'fancy pants code'!$E$39,0))))))))</f>
        <v>0</v>
      </c>
      <c r="AB56" s="99">
        <f>IF(J56=1,'fancy pants code'!$E$32,IF(J56=2,'fancy pants code'!$E$33,IF(J56=3,'fancy pants code'!$E$34,IF(J56=4,'fancy pants code'!$E$35,IF(J56=5,'fancy pants code'!$E$36,IF(J56=6,'fancy pants code'!$E$37,IF(J56=7,'fancy pants code'!$E$38,IF(J56=8,'fancy pants code'!$E$39,0))))))))</f>
        <v>0</v>
      </c>
      <c r="AC56" s="100">
        <f>IF(K56=1,'fancy pants code'!$E$32,IF(K56=2,'fancy pants code'!$E$33,IF(K56=3,'fancy pants code'!$E$34,IF(K56=4,'fancy pants code'!$E$35,IF(K56=5,'fancy pants code'!$E$36,IF(K56=6,'fancy pants code'!$E$37,IF(K56=7,'fancy pants code'!$E$38,IF(K56=8,'fancy pants code'!$E$39,0))))))))</f>
        <v>0</v>
      </c>
      <c r="AD56" s="99">
        <f>IF(L56=1,'fancy pants code'!$E$32,IF(L56=2,'fancy pants code'!$E$33,IF(L56=3,'fancy pants code'!$E$34,IF(L56=4,'fancy pants code'!$E$35,IF(L56=5,'fancy pants code'!$E$36,IF(L56=6,'fancy pants code'!$E$37,IF(L56=7,'fancy pants code'!$E$38,IF(L56=8,'fancy pants code'!$E$39,0))))))))</f>
        <v>0</v>
      </c>
      <c r="AE56" s="99">
        <f>IF(M56=1,'fancy pants code'!$E$32,IF(M56=2,'fancy pants code'!$E$33,IF(M56=3,'fancy pants code'!$E$34,IF(M56=4,'fancy pants code'!$E$35,IF(M56=5,'fancy pants code'!$E$36,IF(M56=6,'fancy pants code'!$E$37,IF(M56=7,'fancy pants code'!$E$38,IF(M56=8,'fancy pants code'!$E$39,0))))))))</f>
        <v>0</v>
      </c>
      <c r="AF56" s="101">
        <f>IF(O56=1,'fancy pants code'!$E$32,IF(O56=2,'fancy pants code'!$E$33,IF(O56=3,'fancy pants code'!$E$34,IF(O56=4,'fancy pants code'!$E$35,IF(O56=5,'fancy pants code'!$E$36,IF(O56=6,'fancy pants code'!$E$37,IF(O56=7,'fancy pants code'!$E$38,IF(O56=8,'fancy pants code'!$E$39,0))))))))</f>
        <v>0</v>
      </c>
      <c r="AG56" s="101">
        <f>IF(P56=1,'fancy pants code'!$E$32,IF(P56=2,'fancy pants code'!$E$33,IF(P56=3,'fancy pants code'!$E$34,IF(P56=4,'fancy pants code'!$E$35,IF(P56=5,'fancy pants code'!$E$36,IF(P56=6,'fancy pants code'!$E$37,IF(P56=7,'fancy pants code'!$E$38,IF(P56=8,'fancy pants code'!$E$39,0))))))))</f>
        <v>0</v>
      </c>
      <c r="AH56" s="102">
        <f>IF(Q56=1,'fancy pants code'!$E$32,IF(Q56=2,'fancy pants code'!$E$33,IF(Q56=3,'fancy pants code'!$E$34,IF(Q56=4,'fancy pants code'!$E$35,IF(Q56=5,'fancy pants code'!$E$36,IF(Q56=6,'fancy pants code'!$E$37,IF(Q56=7,'fancy pants code'!$E$38,IF(Q56=8,'fancy pants code'!$E$39,0))))))))</f>
        <v>0</v>
      </c>
      <c r="AI56" s="101">
        <f>IF(R56=1,'fancy pants code'!$E$32,IF(R56=2,'fancy pants code'!$E$33,IF(R56=3,'fancy pants code'!$E$34,IF(R56=4,'fancy pants code'!$E$35,IF(R56=5,'fancy pants code'!$E$36,IF(R56=6,'fancy pants code'!$E$37,IF(R56=7,'fancy pants code'!$E$38,IF(R56=8,'fancy pants code'!$E$39,0))))))))</f>
        <v>0</v>
      </c>
      <c r="AJ56" s="101">
        <f>IF(S56=1,'fancy pants code'!$E$32,IF(S56=2,'fancy pants code'!$E$33,IF(S56=3,'fancy pants code'!$E$34,IF(S56=4,'fancy pants code'!$E$35,IF(S56=5,'fancy pants code'!$E$36,IF(S56=6,'fancy pants code'!$E$37,IF(S56=7,'fancy pants code'!$E$38,IF(S56=8,'fancy pants code'!$E$39,0))))))))</f>
        <v>0</v>
      </c>
      <c r="AK56" s="249">
        <f t="shared" si="13"/>
        <v>0</v>
      </c>
    </row>
    <row r="57" spans="1:37" x14ac:dyDescent="0.2">
      <c r="A57" s="49">
        <f t="shared" si="9"/>
        <v>17</v>
      </c>
      <c r="B57" s="103" t="str">
        <f t="shared" si="9"/>
        <v>Jim Timmer-Arends</v>
      </c>
      <c r="C57" s="212"/>
      <c r="D57" s="212"/>
      <c r="E57" s="212"/>
      <c r="F57" s="212"/>
      <c r="G57" s="212"/>
      <c r="H57" s="225">
        <f t="shared" si="10"/>
        <v>0</v>
      </c>
      <c r="I57" s="212"/>
      <c r="J57" s="212"/>
      <c r="K57" s="212"/>
      <c r="L57" s="212"/>
      <c r="M57" s="212"/>
      <c r="N57" s="225">
        <f t="shared" si="11"/>
        <v>0</v>
      </c>
      <c r="O57" s="212"/>
      <c r="P57" s="212"/>
      <c r="Q57" s="212"/>
      <c r="R57" s="212"/>
      <c r="S57" s="212"/>
      <c r="T57" s="225">
        <f t="shared" si="12"/>
        <v>0</v>
      </c>
      <c r="V57" s="97">
        <f>IF(C57=1,'fancy pants code'!$E$32,IF(C57=2,'fancy pants code'!$E$33,IF(C57=3,'fancy pants code'!$E$34,IF(C57=4,'fancy pants code'!$E$35,IF(C57=5,'fancy pants code'!$E$36,IF(C57=6,'fancy pants code'!$E$37,IF(C57=7,'fancy pants code'!$E$38,IF(C57=8,'fancy pants code'!$E$39,0))))))))</f>
        <v>0</v>
      </c>
      <c r="W57" s="97">
        <f>IF(D57=1,'fancy pants code'!$E$32,IF(D57=2,'fancy pants code'!$E$33,IF(D57=3,'fancy pants code'!$E$34,IF(D57=4,'fancy pants code'!$E$35,IF(D57=5,'fancy pants code'!$E$36,IF(D57=6,'fancy pants code'!$E$37,IF(D57=7,'fancy pants code'!$E$38,IF(D57=8,'fancy pants code'!$E$39,0))))))))</f>
        <v>0</v>
      </c>
      <c r="X57" s="98">
        <f>IF(E57=1,'fancy pants code'!$E$32,IF(E57=2,'fancy pants code'!$E$33,IF(E57=3,'fancy pants code'!$E$34,IF(E57=4,'fancy pants code'!$E$35,IF(E57=5,'fancy pants code'!$E$36,IF(E57=6,'fancy pants code'!$E$37,IF(E57=7,'fancy pants code'!$E$38,IF(E57=8,'fancy pants code'!$E$39,0))))))))</f>
        <v>0</v>
      </c>
      <c r="Y57" s="97">
        <f>IF(F57=1,'fancy pants code'!$E$32,IF(F57=2,'fancy pants code'!$E$33,IF(F57=3,'fancy pants code'!$E$34,IF(F57=4,'fancy pants code'!$E$35,IF(F57=5,'fancy pants code'!$E$36,IF(F57=6,'fancy pants code'!$E$37,IF(F57=7,'fancy pants code'!$E$38,IF(F57=8,'fancy pants code'!$E$39,0))))))))</f>
        <v>0</v>
      </c>
      <c r="Z57" s="97">
        <f>IF(G57=1,'fancy pants code'!$E$32,IF(G57=2,'fancy pants code'!$E$33,IF(G57=3,'fancy pants code'!$E$34,IF(G57=4,'fancy pants code'!$E$35,IF(G57=5,'fancy pants code'!$E$36,IF(G57=6,'fancy pants code'!$E$37,IF(G57=7,'fancy pants code'!$E$38,IF(G57=8,'fancy pants code'!$E$39,0))))))))</f>
        <v>0</v>
      </c>
      <c r="AA57" s="99">
        <f>IF(I57=1,'fancy pants code'!$E$32,IF(I57=2,'fancy pants code'!$E$33,IF(I57=3,'fancy pants code'!$E$34,IF(I57=4,'fancy pants code'!$E$35,IF(I57=5,'fancy pants code'!$E$36,IF(I57=6,'fancy pants code'!$E$37,IF(I57=7,'fancy pants code'!$E$38,IF(I57=8,'fancy pants code'!$E$39,0))))))))</f>
        <v>0</v>
      </c>
      <c r="AB57" s="99">
        <f>IF(J57=1,'fancy pants code'!$E$32,IF(J57=2,'fancy pants code'!$E$33,IF(J57=3,'fancy pants code'!$E$34,IF(J57=4,'fancy pants code'!$E$35,IF(J57=5,'fancy pants code'!$E$36,IF(J57=6,'fancy pants code'!$E$37,IF(J57=7,'fancy pants code'!$E$38,IF(J57=8,'fancy pants code'!$E$39,0))))))))</f>
        <v>0</v>
      </c>
      <c r="AC57" s="100">
        <f>IF(K57=1,'fancy pants code'!$E$32,IF(K57=2,'fancy pants code'!$E$33,IF(K57=3,'fancy pants code'!$E$34,IF(K57=4,'fancy pants code'!$E$35,IF(K57=5,'fancy pants code'!$E$36,IF(K57=6,'fancy pants code'!$E$37,IF(K57=7,'fancy pants code'!$E$38,IF(K57=8,'fancy pants code'!$E$39,0))))))))</f>
        <v>0</v>
      </c>
      <c r="AD57" s="99">
        <f>IF(L57=1,'fancy pants code'!$E$32,IF(L57=2,'fancy pants code'!$E$33,IF(L57=3,'fancy pants code'!$E$34,IF(L57=4,'fancy pants code'!$E$35,IF(L57=5,'fancy pants code'!$E$36,IF(L57=6,'fancy pants code'!$E$37,IF(L57=7,'fancy pants code'!$E$38,IF(L57=8,'fancy pants code'!$E$39,0))))))))</f>
        <v>0</v>
      </c>
      <c r="AE57" s="99">
        <f>IF(M57=1,'fancy pants code'!$E$32,IF(M57=2,'fancy pants code'!$E$33,IF(M57=3,'fancy pants code'!$E$34,IF(M57=4,'fancy pants code'!$E$35,IF(M57=5,'fancy pants code'!$E$36,IF(M57=6,'fancy pants code'!$E$37,IF(M57=7,'fancy pants code'!$E$38,IF(M57=8,'fancy pants code'!$E$39,0))))))))</f>
        <v>0</v>
      </c>
      <c r="AF57" s="101">
        <f>IF(O57=1,'fancy pants code'!$E$32,IF(O57=2,'fancy pants code'!$E$33,IF(O57=3,'fancy pants code'!$E$34,IF(O57=4,'fancy pants code'!$E$35,IF(O57=5,'fancy pants code'!$E$36,IF(O57=6,'fancy pants code'!$E$37,IF(O57=7,'fancy pants code'!$E$38,IF(O57=8,'fancy pants code'!$E$39,0))))))))</f>
        <v>0</v>
      </c>
      <c r="AG57" s="101">
        <f>IF(P57=1,'fancy pants code'!$E$32,IF(P57=2,'fancy pants code'!$E$33,IF(P57=3,'fancy pants code'!$E$34,IF(P57=4,'fancy pants code'!$E$35,IF(P57=5,'fancy pants code'!$E$36,IF(P57=6,'fancy pants code'!$E$37,IF(P57=7,'fancy pants code'!$E$38,IF(P57=8,'fancy pants code'!$E$39,0))))))))</f>
        <v>0</v>
      </c>
      <c r="AH57" s="102">
        <f>IF(Q57=1,'fancy pants code'!$E$32,IF(Q57=2,'fancy pants code'!$E$33,IF(Q57=3,'fancy pants code'!$E$34,IF(Q57=4,'fancy pants code'!$E$35,IF(Q57=5,'fancy pants code'!$E$36,IF(Q57=6,'fancy pants code'!$E$37,IF(Q57=7,'fancy pants code'!$E$38,IF(Q57=8,'fancy pants code'!$E$39,0))))))))</f>
        <v>0</v>
      </c>
      <c r="AI57" s="101">
        <f>IF(R57=1,'fancy pants code'!$E$32,IF(R57=2,'fancy pants code'!$E$33,IF(R57=3,'fancy pants code'!$E$34,IF(R57=4,'fancy pants code'!$E$35,IF(R57=5,'fancy pants code'!$E$36,IF(R57=6,'fancy pants code'!$E$37,IF(R57=7,'fancy pants code'!$E$38,IF(R57=8,'fancy pants code'!$E$39,0))))))))</f>
        <v>0</v>
      </c>
      <c r="AJ57" s="101">
        <f>IF(S57=1,'fancy pants code'!$E$32,IF(S57=2,'fancy pants code'!$E$33,IF(S57=3,'fancy pants code'!$E$34,IF(S57=4,'fancy pants code'!$E$35,IF(S57=5,'fancy pants code'!$E$36,IF(S57=6,'fancy pants code'!$E$37,IF(S57=7,'fancy pants code'!$E$38,IF(S57=8,'fancy pants code'!$E$39,0))))))))</f>
        <v>0</v>
      </c>
      <c r="AK57" s="249">
        <f t="shared" si="13"/>
        <v>0</v>
      </c>
    </row>
    <row r="58" spans="1:37" x14ac:dyDescent="0.2">
      <c r="A58" s="49">
        <f t="shared" si="9"/>
        <v>18</v>
      </c>
      <c r="B58" s="103" t="str">
        <f t="shared" si="9"/>
        <v>Chris Henne</v>
      </c>
      <c r="C58" s="212"/>
      <c r="D58" s="212"/>
      <c r="E58" s="212"/>
      <c r="F58" s="212"/>
      <c r="G58" s="212"/>
      <c r="H58" s="225">
        <f t="shared" si="10"/>
        <v>0</v>
      </c>
      <c r="I58" s="212"/>
      <c r="J58" s="212"/>
      <c r="K58" s="212"/>
      <c r="L58" s="212"/>
      <c r="M58" s="212"/>
      <c r="N58" s="225">
        <f t="shared" si="11"/>
        <v>0</v>
      </c>
      <c r="O58" s="212"/>
      <c r="P58" s="212"/>
      <c r="Q58" s="212"/>
      <c r="R58" s="212"/>
      <c r="S58" s="212"/>
      <c r="T58" s="225">
        <f t="shared" si="12"/>
        <v>0</v>
      </c>
      <c r="V58" s="97">
        <f>IF(C58=1,'fancy pants code'!$E$32,IF(C58=2,'fancy pants code'!$E$33,IF(C58=3,'fancy pants code'!$E$34,IF(C58=4,'fancy pants code'!$E$35,IF(C58=5,'fancy pants code'!$E$36,IF(C58=6,'fancy pants code'!$E$37,IF(C58=7,'fancy pants code'!$E$38,IF(C58=8,'fancy pants code'!$E$39,0))))))))</f>
        <v>0</v>
      </c>
      <c r="W58" s="97">
        <f>IF(D58=1,'fancy pants code'!$E$32,IF(D58=2,'fancy pants code'!$E$33,IF(D58=3,'fancy pants code'!$E$34,IF(D58=4,'fancy pants code'!$E$35,IF(D58=5,'fancy pants code'!$E$36,IF(D58=6,'fancy pants code'!$E$37,IF(D58=7,'fancy pants code'!$E$38,IF(D58=8,'fancy pants code'!$E$39,0))))))))</f>
        <v>0</v>
      </c>
      <c r="X58" s="98">
        <f>IF(E58=1,'fancy pants code'!$E$32,IF(E58=2,'fancy pants code'!$E$33,IF(E58=3,'fancy pants code'!$E$34,IF(E58=4,'fancy pants code'!$E$35,IF(E58=5,'fancy pants code'!$E$36,IF(E58=6,'fancy pants code'!$E$37,IF(E58=7,'fancy pants code'!$E$38,IF(E58=8,'fancy pants code'!$E$39,0))))))))</f>
        <v>0</v>
      </c>
      <c r="Y58" s="97">
        <f>IF(F58=1,'fancy pants code'!$E$32,IF(F58=2,'fancy pants code'!$E$33,IF(F58=3,'fancy pants code'!$E$34,IF(F58=4,'fancy pants code'!$E$35,IF(F58=5,'fancy pants code'!$E$36,IF(F58=6,'fancy pants code'!$E$37,IF(F58=7,'fancy pants code'!$E$38,IF(F58=8,'fancy pants code'!$E$39,0))))))))</f>
        <v>0</v>
      </c>
      <c r="Z58" s="97">
        <f>IF(G58=1,'fancy pants code'!$E$32,IF(G58=2,'fancy pants code'!$E$33,IF(G58=3,'fancy pants code'!$E$34,IF(G58=4,'fancy pants code'!$E$35,IF(G58=5,'fancy pants code'!$E$36,IF(G58=6,'fancy pants code'!$E$37,IF(G58=7,'fancy pants code'!$E$38,IF(G58=8,'fancy pants code'!$E$39,0))))))))</f>
        <v>0</v>
      </c>
      <c r="AA58" s="99">
        <f>IF(I58=1,'fancy pants code'!$E$32,IF(I58=2,'fancy pants code'!$E$33,IF(I58=3,'fancy pants code'!$E$34,IF(I58=4,'fancy pants code'!$E$35,IF(I58=5,'fancy pants code'!$E$36,IF(I58=6,'fancy pants code'!$E$37,IF(I58=7,'fancy pants code'!$E$38,IF(I58=8,'fancy pants code'!$E$39,0))))))))</f>
        <v>0</v>
      </c>
      <c r="AB58" s="99">
        <f>IF(J58=1,'fancy pants code'!$E$32,IF(J58=2,'fancy pants code'!$E$33,IF(J58=3,'fancy pants code'!$E$34,IF(J58=4,'fancy pants code'!$E$35,IF(J58=5,'fancy pants code'!$E$36,IF(J58=6,'fancy pants code'!$E$37,IF(J58=7,'fancy pants code'!$E$38,IF(J58=8,'fancy pants code'!$E$39,0))))))))</f>
        <v>0</v>
      </c>
      <c r="AC58" s="100">
        <f>IF(K58=1,'fancy pants code'!$E$32,IF(K58=2,'fancy pants code'!$E$33,IF(K58=3,'fancy pants code'!$E$34,IF(K58=4,'fancy pants code'!$E$35,IF(K58=5,'fancy pants code'!$E$36,IF(K58=6,'fancy pants code'!$E$37,IF(K58=7,'fancy pants code'!$E$38,IF(K58=8,'fancy pants code'!$E$39,0))))))))</f>
        <v>0</v>
      </c>
      <c r="AD58" s="99">
        <f>IF(L58=1,'fancy pants code'!$E$32,IF(L58=2,'fancy pants code'!$E$33,IF(L58=3,'fancy pants code'!$E$34,IF(L58=4,'fancy pants code'!$E$35,IF(L58=5,'fancy pants code'!$E$36,IF(L58=6,'fancy pants code'!$E$37,IF(L58=7,'fancy pants code'!$E$38,IF(L58=8,'fancy pants code'!$E$39,0))))))))</f>
        <v>0</v>
      </c>
      <c r="AE58" s="99">
        <f>IF(M58=1,'fancy pants code'!$E$32,IF(M58=2,'fancy pants code'!$E$33,IF(M58=3,'fancy pants code'!$E$34,IF(M58=4,'fancy pants code'!$E$35,IF(M58=5,'fancy pants code'!$E$36,IF(M58=6,'fancy pants code'!$E$37,IF(M58=7,'fancy pants code'!$E$38,IF(M58=8,'fancy pants code'!$E$39,0))))))))</f>
        <v>0</v>
      </c>
      <c r="AF58" s="101">
        <f>IF(O58=1,'fancy pants code'!$E$32,IF(O58=2,'fancy pants code'!$E$33,IF(O58=3,'fancy pants code'!$E$34,IF(O58=4,'fancy pants code'!$E$35,IF(O58=5,'fancy pants code'!$E$36,IF(O58=6,'fancy pants code'!$E$37,IF(O58=7,'fancy pants code'!$E$38,IF(O58=8,'fancy pants code'!$E$39,0))))))))</f>
        <v>0</v>
      </c>
      <c r="AG58" s="101">
        <f>IF(P58=1,'fancy pants code'!$E$32,IF(P58=2,'fancy pants code'!$E$33,IF(P58=3,'fancy pants code'!$E$34,IF(P58=4,'fancy pants code'!$E$35,IF(P58=5,'fancy pants code'!$E$36,IF(P58=6,'fancy pants code'!$E$37,IF(P58=7,'fancy pants code'!$E$38,IF(P58=8,'fancy pants code'!$E$39,0))))))))</f>
        <v>0</v>
      </c>
      <c r="AH58" s="102">
        <f>IF(Q58=1,'fancy pants code'!$E$32,IF(Q58=2,'fancy pants code'!$E$33,IF(Q58=3,'fancy pants code'!$E$34,IF(Q58=4,'fancy pants code'!$E$35,IF(Q58=5,'fancy pants code'!$E$36,IF(Q58=6,'fancy pants code'!$E$37,IF(Q58=7,'fancy pants code'!$E$38,IF(Q58=8,'fancy pants code'!$E$39,0))))))))</f>
        <v>0</v>
      </c>
      <c r="AI58" s="101">
        <f>IF(R58=1,'fancy pants code'!$E$32,IF(R58=2,'fancy pants code'!$E$33,IF(R58=3,'fancy pants code'!$E$34,IF(R58=4,'fancy pants code'!$E$35,IF(R58=5,'fancy pants code'!$E$36,IF(R58=6,'fancy pants code'!$E$37,IF(R58=7,'fancy pants code'!$E$38,IF(R58=8,'fancy pants code'!$E$39,0))))))))</f>
        <v>0</v>
      </c>
      <c r="AJ58" s="101">
        <f>IF(S58=1,'fancy pants code'!$E$32,IF(S58=2,'fancy pants code'!$E$33,IF(S58=3,'fancy pants code'!$E$34,IF(S58=4,'fancy pants code'!$E$35,IF(S58=5,'fancy pants code'!$E$36,IF(S58=6,'fancy pants code'!$E$37,IF(S58=7,'fancy pants code'!$E$38,IF(S58=8,'fancy pants code'!$E$39,0))))))))</f>
        <v>0</v>
      </c>
      <c r="AK58" s="249">
        <f t="shared" si="13"/>
        <v>0</v>
      </c>
    </row>
    <row r="59" spans="1:37" x14ac:dyDescent="0.2">
      <c r="A59" s="49">
        <f t="shared" si="9"/>
        <v>19</v>
      </c>
      <c r="B59" s="103" t="str">
        <f t="shared" si="9"/>
        <v>Brett Van Berkel</v>
      </c>
      <c r="C59" s="212"/>
      <c r="D59" s="212"/>
      <c r="E59" s="212"/>
      <c r="F59" s="212"/>
      <c r="G59" s="212"/>
      <c r="H59" s="225">
        <f t="shared" si="10"/>
        <v>0</v>
      </c>
      <c r="I59" s="212"/>
      <c r="J59" s="212"/>
      <c r="K59" s="212"/>
      <c r="L59" s="212"/>
      <c r="M59" s="212"/>
      <c r="N59" s="225">
        <f t="shared" si="11"/>
        <v>0</v>
      </c>
      <c r="O59" s="212"/>
      <c r="P59" s="212">
        <v>1</v>
      </c>
      <c r="Q59" s="212"/>
      <c r="R59" s="212"/>
      <c r="S59" s="212"/>
      <c r="T59" s="225">
        <f t="shared" si="12"/>
        <v>5.7870370370370366E-5</v>
      </c>
      <c r="V59" s="97">
        <f>IF(C59=1,'fancy pants code'!$E$32,IF(C59=2,'fancy pants code'!$E$33,IF(C59=3,'fancy pants code'!$E$34,IF(C59=4,'fancy pants code'!$E$35,IF(C59=5,'fancy pants code'!$E$36,IF(C59=6,'fancy pants code'!$E$37,IF(C59=7,'fancy pants code'!$E$38,IF(C59=8,'fancy pants code'!$E$39,0))))))))</f>
        <v>0</v>
      </c>
      <c r="W59" s="97">
        <f>IF(D59=1,'fancy pants code'!$E$32,IF(D59=2,'fancy pants code'!$E$33,IF(D59=3,'fancy pants code'!$E$34,IF(D59=4,'fancy pants code'!$E$35,IF(D59=5,'fancy pants code'!$E$36,IF(D59=6,'fancy pants code'!$E$37,IF(D59=7,'fancy pants code'!$E$38,IF(D59=8,'fancy pants code'!$E$39,0))))))))</f>
        <v>0</v>
      </c>
      <c r="X59" s="98">
        <f>IF(E59=1,'fancy pants code'!$E$32,IF(E59=2,'fancy pants code'!$E$33,IF(E59=3,'fancy pants code'!$E$34,IF(E59=4,'fancy pants code'!$E$35,IF(E59=5,'fancy pants code'!$E$36,IF(E59=6,'fancy pants code'!$E$37,IF(E59=7,'fancy pants code'!$E$38,IF(E59=8,'fancy pants code'!$E$39,0))))))))</f>
        <v>0</v>
      </c>
      <c r="Y59" s="97">
        <f>IF(F59=1,'fancy pants code'!$E$32,IF(F59=2,'fancy pants code'!$E$33,IF(F59=3,'fancy pants code'!$E$34,IF(F59=4,'fancy pants code'!$E$35,IF(F59=5,'fancy pants code'!$E$36,IF(F59=6,'fancy pants code'!$E$37,IF(F59=7,'fancy pants code'!$E$38,IF(F59=8,'fancy pants code'!$E$39,0))))))))</f>
        <v>0</v>
      </c>
      <c r="Z59" s="97">
        <f>IF(G59=1,'fancy pants code'!$E$32,IF(G59=2,'fancy pants code'!$E$33,IF(G59=3,'fancy pants code'!$E$34,IF(G59=4,'fancy pants code'!$E$35,IF(G59=5,'fancy pants code'!$E$36,IF(G59=6,'fancy pants code'!$E$37,IF(G59=7,'fancy pants code'!$E$38,IF(G59=8,'fancy pants code'!$E$39,0))))))))</f>
        <v>0</v>
      </c>
      <c r="AA59" s="99">
        <f>IF(I59=1,'fancy pants code'!$E$32,IF(I59=2,'fancy pants code'!$E$33,IF(I59=3,'fancy pants code'!$E$34,IF(I59=4,'fancy pants code'!$E$35,IF(I59=5,'fancy pants code'!$E$36,IF(I59=6,'fancy pants code'!$E$37,IF(I59=7,'fancy pants code'!$E$38,IF(I59=8,'fancy pants code'!$E$39,0))))))))</f>
        <v>0</v>
      </c>
      <c r="AB59" s="99">
        <f>IF(J59=1,'fancy pants code'!$E$32,IF(J59=2,'fancy pants code'!$E$33,IF(J59=3,'fancy pants code'!$E$34,IF(J59=4,'fancy pants code'!$E$35,IF(J59=5,'fancy pants code'!$E$36,IF(J59=6,'fancy pants code'!$E$37,IF(J59=7,'fancy pants code'!$E$38,IF(J59=8,'fancy pants code'!$E$39,0))))))))</f>
        <v>0</v>
      </c>
      <c r="AC59" s="100">
        <f>IF(K59=1,'fancy pants code'!$E$32,IF(K59=2,'fancy pants code'!$E$33,IF(K59=3,'fancy pants code'!$E$34,IF(K59=4,'fancy pants code'!$E$35,IF(K59=5,'fancy pants code'!$E$36,IF(K59=6,'fancy pants code'!$E$37,IF(K59=7,'fancy pants code'!$E$38,IF(K59=8,'fancy pants code'!$E$39,0))))))))</f>
        <v>0</v>
      </c>
      <c r="AD59" s="99">
        <f>IF(L59=1,'fancy pants code'!$E$32,IF(L59=2,'fancy pants code'!$E$33,IF(L59=3,'fancy pants code'!$E$34,IF(L59=4,'fancy pants code'!$E$35,IF(L59=5,'fancy pants code'!$E$36,IF(L59=6,'fancy pants code'!$E$37,IF(L59=7,'fancy pants code'!$E$38,IF(L59=8,'fancy pants code'!$E$39,0))))))))</f>
        <v>0</v>
      </c>
      <c r="AE59" s="99">
        <f>IF(M59=1,'fancy pants code'!$E$32,IF(M59=2,'fancy pants code'!$E$33,IF(M59=3,'fancy pants code'!$E$34,IF(M59=4,'fancy pants code'!$E$35,IF(M59=5,'fancy pants code'!$E$36,IF(M59=6,'fancy pants code'!$E$37,IF(M59=7,'fancy pants code'!$E$38,IF(M59=8,'fancy pants code'!$E$39,0))))))))</f>
        <v>0</v>
      </c>
      <c r="AF59" s="101">
        <f>IF(O59=1,'fancy pants code'!$E$32,IF(O59=2,'fancy pants code'!$E$33,IF(O59=3,'fancy pants code'!$E$34,IF(O59=4,'fancy pants code'!$E$35,IF(O59=5,'fancy pants code'!$E$36,IF(O59=6,'fancy pants code'!$E$37,IF(O59=7,'fancy pants code'!$E$38,IF(O59=8,'fancy pants code'!$E$39,0))))))))</f>
        <v>0</v>
      </c>
      <c r="AG59" s="101">
        <f>IF(P59=1,'fancy pants code'!$E$32,IF(P59=2,'fancy pants code'!$E$33,IF(P59=3,'fancy pants code'!$E$34,IF(P59=4,'fancy pants code'!$E$35,IF(P59=5,'fancy pants code'!$E$36,IF(P59=6,'fancy pants code'!$E$37,IF(P59=7,'fancy pants code'!$E$38,IF(P59=8,'fancy pants code'!$E$39,0))))))))</f>
        <v>5.7870370370370366E-5</v>
      </c>
      <c r="AH59" s="102">
        <f>IF(Q59=1,'fancy pants code'!$E$32,IF(Q59=2,'fancy pants code'!$E$33,IF(Q59=3,'fancy pants code'!$E$34,IF(Q59=4,'fancy pants code'!$E$35,IF(Q59=5,'fancy pants code'!$E$36,IF(Q59=6,'fancy pants code'!$E$37,IF(Q59=7,'fancy pants code'!$E$38,IF(Q59=8,'fancy pants code'!$E$39,0))))))))</f>
        <v>0</v>
      </c>
      <c r="AI59" s="101">
        <f>IF(R59=1,'fancy pants code'!$E$32,IF(R59=2,'fancy pants code'!$E$33,IF(R59=3,'fancy pants code'!$E$34,IF(R59=4,'fancy pants code'!$E$35,IF(R59=5,'fancy pants code'!$E$36,IF(R59=6,'fancy pants code'!$E$37,IF(R59=7,'fancy pants code'!$E$38,IF(R59=8,'fancy pants code'!$E$39,0))))))))</f>
        <v>0</v>
      </c>
      <c r="AJ59" s="101">
        <f>IF(S59=1,'fancy pants code'!$E$32,IF(S59=2,'fancy pants code'!$E$33,IF(S59=3,'fancy pants code'!$E$34,IF(S59=4,'fancy pants code'!$E$35,IF(S59=5,'fancy pants code'!$E$36,IF(S59=6,'fancy pants code'!$E$37,IF(S59=7,'fancy pants code'!$E$38,IF(S59=8,'fancy pants code'!$E$39,0))))))))</f>
        <v>0</v>
      </c>
      <c r="AK59" s="249">
        <f t="shared" si="13"/>
        <v>5.7870370370370366E-5</v>
      </c>
    </row>
    <row r="60" spans="1:37" x14ac:dyDescent="0.2">
      <c r="A60" s="49">
        <f t="shared" si="9"/>
        <v>20</v>
      </c>
      <c r="B60" s="103" t="str">
        <f t="shared" si="9"/>
        <v>Matt Larkin</v>
      </c>
      <c r="C60" s="212"/>
      <c r="D60" s="212"/>
      <c r="E60" s="212"/>
      <c r="F60" s="212"/>
      <c r="G60" s="212"/>
      <c r="H60" s="225">
        <f t="shared" si="10"/>
        <v>0</v>
      </c>
      <c r="I60" s="212"/>
      <c r="J60" s="212"/>
      <c r="K60" s="212"/>
      <c r="L60" s="212"/>
      <c r="M60" s="212"/>
      <c r="N60" s="225">
        <f t="shared" si="11"/>
        <v>0</v>
      </c>
      <c r="O60" s="212"/>
      <c r="P60" s="212"/>
      <c r="Q60" s="212"/>
      <c r="R60" s="212"/>
      <c r="S60" s="212"/>
      <c r="T60" s="225">
        <f t="shared" si="12"/>
        <v>0</v>
      </c>
      <c r="V60" s="97">
        <f>IF(C60=1,'fancy pants code'!$E$32,IF(C60=2,'fancy pants code'!$E$33,IF(C60=3,'fancy pants code'!$E$34,IF(C60=4,'fancy pants code'!$E$35,IF(C60=5,'fancy pants code'!$E$36,IF(C60=6,'fancy pants code'!$E$37,IF(C60=7,'fancy pants code'!$E$38,IF(C60=8,'fancy pants code'!$E$39,0))))))))</f>
        <v>0</v>
      </c>
      <c r="W60" s="97">
        <f>IF(D60=1,'fancy pants code'!$E$32,IF(D60=2,'fancy pants code'!$E$33,IF(D60=3,'fancy pants code'!$E$34,IF(D60=4,'fancy pants code'!$E$35,IF(D60=5,'fancy pants code'!$E$36,IF(D60=6,'fancy pants code'!$E$37,IF(D60=7,'fancy pants code'!$E$38,IF(D60=8,'fancy pants code'!$E$39,0))))))))</f>
        <v>0</v>
      </c>
      <c r="X60" s="98">
        <f>IF(E60=1,'fancy pants code'!$E$32,IF(E60=2,'fancy pants code'!$E$33,IF(E60=3,'fancy pants code'!$E$34,IF(E60=4,'fancy pants code'!$E$35,IF(E60=5,'fancy pants code'!$E$36,IF(E60=6,'fancy pants code'!$E$37,IF(E60=7,'fancy pants code'!$E$38,IF(E60=8,'fancy pants code'!$E$39,0))))))))</f>
        <v>0</v>
      </c>
      <c r="Y60" s="97">
        <f>IF(F60=1,'fancy pants code'!$E$32,IF(F60=2,'fancy pants code'!$E$33,IF(F60=3,'fancy pants code'!$E$34,IF(F60=4,'fancy pants code'!$E$35,IF(F60=5,'fancy pants code'!$E$36,IF(F60=6,'fancy pants code'!$E$37,IF(F60=7,'fancy pants code'!$E$38,IF(F60=8,'fancy pants code'!$E$39,0))))))))</f>
        <v>0</v>
      </c>
      <c r="Z60" s="97">
        <f>IF(G60=1,'fancy pants code'!$E$32,IF(G60=2,'fancy pants code'!$E$33,IF(G60=3,'fancy pants code'!$E$34,IF(G60=4,'fancy pants code'!$E$35,IF(G60=5,'fancy pants code'!$E$36,IF(G60=6,'fancy pants code'!$E$37,IF(G60=7,'fancy pants code'!$E$38,IF(G60=8,'fancy pants code'!$E$39,0))))))))</f>
        <v>0</v>
      </c>
      <c r="AA60" s="99">
        <f>IF(I60=1,'fancy pants code'!$E$32,IF(I60=2,'fancy pants code'!$E$33,IF(I60=3,'fancy pants code'!$E$34,IF(I60=4,'fancy pants code'!$E$35,IF(I60=5,'fancy pants code'!$E$36,IF(I60=6,'fancy pants code'!$E$37,IF(I60=7,'fancy pants code'!$E$38,IF(I60=8,'fancy pants code'!$E$39,0))))))))</f>
        <v>0</v>
      </c>
      <c r="AB60" s="99">
        <f>IF(J60=1,'fancy pants code'!$E$32,IF(J60=2,'fancy pants code'!$E$33,IF(J60=3,'fancy pants code'!$E$34,IF(J60=4,'fancy pants code'!$E$35,IF(J60=5,'fancy pants code'!$E$36,IF(J60=6,'fancy pants code'!$E$37,IF(J60=7,'fancy pants code'!$E$38,IF(J60=8,'fancy pants code'!$E$39,0))))))))</f>
        <v>0</v>
      </c>
      <c r="AC60" s="100">
        <f>IF(K60=1,'fancy pants code'!$E$32,IF(K60=2,'fancy pants code'!$E$33,IF(K60=3,'fancy pants code'!$E$34,IF(K60=4,'fancy pants code'!$E$35,IF(K60=5,'fancy pants code'!$E$36,IF(K60=6,'fancy pants code'!$E$37,IF(K60=7,'fancy pants code'!$E$38,IF(K60=8,'fancy pants code'!$E$39,0))))))))</f>
        <v>0</v>
      </c>
      <c r="AD60" s="99">
        <f>IF(L60=1,'fancy pants code'!$E$32,IF(L60=2,'fancy pants code'!$E$33,IF(L60=3,'fancy pants code'!$E$34,IF(L60=4,'fancy pants code'!$E$35,IF(L60=5,'fancy pants code'!$E$36,IF(L60=6,'fancy pants code'!$E$37,IF(L60=7,'fancy pants code'!$E$38,IF(L60=8,'fancy pants code'!$E$39,0))))))))</f>
        <v>0</v>
      </c>
      <c r="AE60" s="99">
        <f>IF(M60=1,'fancy pants code'!$E$32,IF(M60=2,'fancy pants code'!$E$33,IF(M60=3,'fancy pants code'!$E$34,IF(M60=4,'fancy pants code'!$E$35,IF(M60=5,'fancy pants code'!$E$36,IF(M60=6,'fancy pants code'!$E$37,IF(M60=7,'fancy pants code'!$E$38,IF(M60=8,'fancy pants code'!$E$39,0))))))))</f>
        <v>0</v>
      </c>
      <c r="AF60" s="101">
        <f>IF(O60=1,'fancy pants code'!$E$32,IF(O60=2,'fancy pants code'!$E$33,IF(O60=3,'fancy pants code'!$E$34,IF(O60=4,'fancy pants code'!$E$35,IF(O60=5,'fancy pants code'!$E$36,IF(O60=6,'fancy pants code'!$E$37,IF(O60=7,'fancy pants code'!$E$38,IF(O60=8,'fancy pants code'!$E$39,0))))))))</f>
        <v>0</v>
      </c>
      <c r="AG60" s="101">
        <f>IF(P60=1,'fancy pants code'!$E$32,IF(P60=2,'fancy pants code'!$E$33,IF(P60=3,'fancy pants code'!$E$34,IF(P60=4,'fancy pants code'!$E$35,IF(P60=5,'fancy pants code'!$E$36,IF(P60=6,'fancy pants code'!$E$37,IF(P60=7,'fancy pants code'!$E$38,IF(P60=8,'fancy pants code'!$E$39,0))))))))</f>
        <v>0</v>
      </c>
      <c r="AH60" s="102">
        <f>IF(Q60=1,'fancy pants code'!$E$32,IF(Q60=2,'fancy pants code'!$E$33,IF(Q60=3,'fancy pants code'!$E$34,IF(Q60=4,'fancy pants code'!$E$35,IF(Q60=5,'fancy pants code'!$E$36,IF(Q60=6,'fancy pants code'!$E$37,IF(Q60=7,'fancy pants code'!$E$38,IF(Q60=8,'fancy pants code'!$E$39,0))))))))</f>
        <v>0</v>
      </c>
      <c r="AI60" s="101">
        <f>IF(R60=1,'fancy pants code'!$E$32,IF(R60=2,'fancy pants code'!$E$33,IF(R60=3,'fancy pants code'!$E$34,IF(R60=4,'fancy pants code'!$E$35,IF(R60=5,'fancy pants code'!$E$36,IF(R60=6,'fancy pants code'!$E$37,IF(R60=7,'fancy pants code'!$E$38,IF(R60=8,'fancy pants code'!$E$39,0))))))))</f>
        <v>0</v>
      </c>
      <c r="AJ60" s="101">
        <f>IF(S60=1,'fancy pants code'!$E$32,IF(S60=2,'fancy pants code'!$E$33,IF(S60=3,'fancy pants code'!$E$34,IF(S60=4,'fancy pants code'!$E$35,IF(S60=5,'fancy pants code'!$E$36,IF(S60=6,'fancy pants code'!$E$37,IF(S60=7,'fancy pants code'!$E$38,IF(S60=8,'fancy pants code'!$E$39,0))))))))</f>
        <v>0</v>
      </c>
      <c r="AK60" s="249">
        <f t="shared" si="13"/>
        <v>0</v>
      </c>
    </row>
    <row r="61" spans="1:37" x14ac:dyDescent="0.2">
      <c r="A61" s="49">
        <f t="shared" si="9"/>
        <v>21</v>
      </c>
      <c r="B61" s="103" t="str">
        <f t="shared" si="9"/>
        <v>Brett Franklin</v>
      </c>
      <c r="C61" s="212">
        <v>3</v>
      </c>
      <c r="D61" s="212"/>
      <c r="E61" s="212"/>
      <c r="F61" s="212"/>
      <c r="G61" s="212"/>
      <c r="H61" s="225">
        <f t="shared" si="10"/>
        <v>3.4722222222222222E-5</v>
      </c>
      <c r="I61" s="212"/>
      <c r="J61" s="212"/>
      <c r="K61" s="212"/>
      <c r="L61" s="212">
        <v>3</v>
      </c>
      <c r="M61" s="212"/>
      <c r="N61" s="225">
        <f t="shared" si="11"/>
        <v>3.4722222222222222E-5</v>
      </c>
      <c r="O61" s="212"/>
      <c r="P61" s="212"/>
      <c r="Q61" s="212"/>
      <c r="R61" s="212"/>
      <c r="S61" s="212"/>
      <c r="T61" s="225">
        <f t="shared" si="12"/>
        <v>0</v>
      </c>
      <c r="V61" s="97">
        <f>IF(C61=1,'fancy pants code'!$E$32,IF(C61=2,'fancy pants code'!$E$33,IF(C61=3,'fancy pants code'!$E$34,IF(C61=4,'fancy pants code'!$E$35,IF(C61=5,'fancy pants code'!$E$36,IF(C61=6,'fancy pants code'!$E$37,IF(C61=7,'fancy pants code'!$E$38,IF(C61=8,'fancy pants code'!$E$39,0))))))))</f>
        <v>3.4722222222222222E-5</v>
      </c>
      <c r="W61" s="97">
        <f>IF(D61=1,'fancy pants code'!$E$32,IF(D61=2,'fancy pants code'!$E$33,IF(D61=3,'fancy pants code'!$E$34,IF(D61=4,'fancy pants code'!$E$35,IF(D61=5,'fancy pants code'!$E$36,IF(D61=6,'fancy pants code'!$E$37,IF(D61=7,'fancy pants code'!$E$38,IF(D61=8,'fancy pants code'!$E$39,0))))))))</f>
        <v>0</v>
      </c>
      <c r="X61" s="98">
        <f>IF(E61=1,'fancy pants code'!$E$32,IF(E61=2,'fancy pants code'!$E$33,IF(E61=3,'fancy pants code'!$E$34,IF(E61=4,'fancy pants code'!$E$35,IF(E61=5,'fancy pants code'!$E$36,IF(E61=6,'fancy pants code'!$E$37,IF(E61=7,'fancy pants code'!$E$38,IF(E61=8,'fancy pants code'!$E$39,0))))))))</f>
        <v>0</v>
      </c>
      <c r="Y61" s="97">
        <f>IF(F61=1,'fancy pants code'!$E$32,IF(F61=2,'fancy pants code'!$E$33,IF(F61=3,'fancy pants code'!$E$34,IF(F61=4,'fancy pants code'!$E$35,IF(F61=5,'fancy pants code'!$E$36,IF(F61=6,'fancy pants code'!$E$37,IF(F61=7,'fancy pants code'!$E$38,IF(F61=8,'fancy pants code'!$E$39,0))))))))</f>
        <v>0</v>
      </c>
      <c r="Z61" s="97">
        <f>IF(G61=1,'fancy pants code'!$E$32,IF(G61=2,'fancy pants code'!$E$33,IF(G61=3,'fancy pants code'!$E$34,IF(G61=4,'fancy pants code'!$E$35,IF(G61=5,'fancy pants code'!$E$36,IF(G61=6,'fancy pants code'!$E$37,IF(G61=7,'fancy pants code'!$E$38,IF(G61=8,'fancy pants code'!$E$39,0))))))))</f>
        <v>0</v>
      </c>
      <c r="AA61" s="99">
        <f>IF(I61=1,'fancy pants code'!$E$32,IF(I61=2,'fancy pants code'!$E$33,IF(I61=3,'fancy pants code'!$E$34,IF(I61=4,'fancy pants code'!$E$35,IF(I61=5,'fancy pants code'!$E$36,IF(I61=6,'fancy pants code'!$E$37,IF(I61=7,'fancy pants code'!$E$38,IF(I61=8,'fancy pants code'!$E$39,0))))))))</f>
        <v>0</v>
      </c>
      <c r="AB61" s="99">
        <f>IF(J61=1,'fancy pants code'!$E$32,IF(J61=2,'fancy pants code'!$E$33,IF(J61=3,'fancy pants code'!$E$34,IF(J61=4,'fancy pants code'!$E$35,IF(J61=5,'fancy pants code'!$E$36,IF(J61=6,'fancy pants code'!$E$37,IF(J61=7,'fancy pants code'!$E$38,IF(J61=8,'fancy pants code'!$E$39,0))))))))</f>
        <v>0</v>
      </c>
      <c r="AC61" s="100">
        <f>IF(K61=1,'fancy pants code'!$E$32,IF(K61=2,'fancy pants code'!$E$33,IF(K61=3,'fancy pants code'!$E$34,IF(K61=4,'fancy pants code'!$E$35,IF(K61=5,'fancy pants code'!$E$36,IF(K61=6,'fancy pants code'!$E$37,IF(K61=7,'fancy pants code'!$E$38,IF(K61=8,'fancy pants code'!$E$39,0))))))))</f>
        <v>0</v>
      </c>
      <c r="AD61" s="99">
        <f>IF(L61=1,'fancy pants code'!$E$32,IF(L61=2,'fancy pants code'!$E$33,IF(L61=3,'fancy pants code'!$E$34,IF(L61=4,'fancy pants code'!$E$35,IF(L61=5,'fancy pants code'!$E$36,IF(L61=6,'fancy pants code'!$E$37,IF(L61=7,'fancy pants code'!$E$38,IF(L61=8,'fancy pants code'!$E$39,0))))))))</f>
        <v>3.4722222222222222E-5</v>
      </c>
      <c r="AE61" s="99">
        <f>IF(M61=1,'fancy pants code'!$E$32,IF(M61=2,'fancy pants code'!$E$33,IF(M61=3,'fancy pants code'!$E$34,IF(M61=4,'fancy pants code'!$E$35,IF(M61=5,'fancy pants code'!$E$36,IF(M61=6,'fancy pants code'!$E$37,IF(M61=7,'fancy pants code'!$E$38,IF(M61=8,'fancy pants code'!$E$39,0))))))))</f>
        <v>0</v>
      </c>
      <c r="AF61" s="101">
        <f>IF(O61=1,'fancy pants code'!$E$32,IF(O61=2,'fancy pants code'!$E$33,IF(O61=3,'fancy pants code'!$E$34,IF(O61=4,'fancy pants code'!$E$35,IF(O61=5,'fancy pants code'!$E$36,IF(O61=6,'fancy pants code'!$E$37,IF(O61=7,'fancy pants code'!$E$38,IF(O61=8,'fancy pants code'!$E$39,0))))))))</f>
        <v>0</v>
      </c>
      <c r="AG61" s="101">
        <f>IF(P61=1,'fancy pants code'!$E$32,IF(P61=2,'fancy pants code'!$E$33,IF(P61=3,'fancy pants code'!$E$34,IF(P61=4,'fancy pants code'!$E$35,IF(P61=5,'fancy pants code'!$E$36,IF(P61=6,'fancy pants code'!$E$37,IF(P61=7,'fancy pants code'!$E$38,IF(P61=8,'fancy pants code'!$E$39,0))))))))</f>
        <v>0</v>
      </c>
      <c r="AH61" s="102">
        <f>IF(Q61=1,'fancy pants code'!$E$32,IF(Q61=2,'fancy pants code'!$E$33,IF(Q61=3,'fancy pants code'!$E$34,IF(Q61=4,'fancy pants code'!$E$35,IF(Q61=5,'fancy pants code'!$E$36,IF(Q61=6,'fancy pants code'!$E$37,IF(Q61=7,'fancy pants code'!$E$38,IF(Q61=8,'fancy pants code'!$E$39,0))))))))</f>
        <v>0</v>
      </c>
      <c r="AI61" s="101">
        <f>IF(R61=1,'fancy pants code'!$E$32,IF(R61=2,'fancy pants code'!$E$33,IF(R61=3,'fancy pants code'!$E$34,IF(R61=4,'fancy pants code'!$E$35,IF(R61=5,'fancy pants code'!$E$36,IF(R61=6,'fancy pants code'!$E$37,IF(R61=7,'fancy pants code'!$E$38,IF(R61=8,'fancy pants code'!$E$39,0))))))))</f>
        <v>0</v>
      </c>
      <c r="AJ61" s="101">
        <f>IF(S61=1,'fancy pants code'!$E$32,IF(S61=2,'fancy pants code'!$E$33,IF(S61=3,'fancy pants code'!$E$34,IF(S61=4,'fancy pants code'!$E$35,IF(S61=5,'fancy pants code'!$E$36,IF(S61=6,'fancy pants code'!$E$37,IF(S61=7,'fancy pants code'!$E$38,IF(S61=8,'fancy pants code'!$E$39,0))))))))</f>
        <v>0</v>
      </c>
      <c r="AK61" s="249">
        <f t="shared" si="13"/>
        <v>6.9444444444444444E-5</v>
      </c>
    </row>
    <row r="62" spans="1:37" x14ac:dyDescent="0.2">
      <c r="A62" s="49">
        <f t="shared" si="9"/>
        <v>22</v>
      </c>
      <c r="B62" s="103" t="str">
        <f t="shared" si="9"/>
        <v>Thomas Mcfarlane</v>
      </c>
      <c r="C62" s="212"/>
      <c r="D62" s="212"/>
      <c r="E62" s="212"/>
      <c r="F62" s="212"/>
      <c r="G62" s="212"/>
      <c r="H62" s="225">
        <f t="shared" si="10"/>
        <v>0</v>
      </c>
      <c r="I62" s="212"/>
      <c r="J62" s="212"/>
      <c r="K62" s="212"/>
      <c r="L62" s="212"/>
      <c r="M62" s="212"/>
      <c r="N62" s="225">
        <f t="shared" si="11"/>
        <v>0</v>
      </c>
      <c r="O62" s="212"/>
      <c r="P62" s="212"/>
      <c r="Q62" s="212"/>
      <c r="R62" s="212"/>
      <c r="S62" s="212"/>
      <c r="T62" s="225">
        <f t="shared" si="12"/>
        <v>0</v>
      </c>
      <c r="V62" s="97">
        <f>IF(C62=1,'fancy pants code'!$E$32,IF(C62=2,'fancy pants code'!$E$33,IF(C62=3,'fancy pants code'!$E$34,IF(C62=4,'fancy pants code'!$E$35,IF(C62=5,'fancy pants code'!$E$36,IF(C62=6,'fancy pants code'!$E$37,IF(C62=7,'fancy pants code'!$E$38,IF(C62=8,'fancy pants code'!$E$39,0))))))))</f>
        <v>0</v>
      </c>
      <c r="W62" s="97">
        <f>IF(D62=1,'fancy pants code'!$E$32,IF(D62=2,'fancy pants code'!$E$33,IF(D62=3,'fancy pants code'!$E$34,IF(D62=4,'fancy pants code'!$E$35,IF(D62=5,'fancy pants code'!$E$36,IF(D62=6,'fancy pants code'!$E$37,IF(D62=7,'fancy pants code'!$E$38,IF(D62=8,'fancy pants code'!$E$39,0))))))))</f>
        <v>0</v>
      </c>
      <c r="X62" s="98">
        <f>IF(E62=1,'fancy pants code'!$E$32,IF(E62=2,'fancy pants code'!$E$33,IF(E62=3,'fancy pants code'!$E$34,IF(E62=4,'fancy pants code'!$E$35,IF(E62=5,'fancy pants code'!$E$36,IF(E62=6,'fancy pants code'!$E$37,IF(E62=7,'fancy pants code'!$E$38,IF(E62=8,'fancy pants code'!$E$39,0))))))))</f>
        <v>0</v>
      </c>
      <c r="Y62" s="97">
        <f>IF(F62=1,'fancy pants code'!$E$32,IF(F62=2,'fancy pants code'!$E$33,IF(F62=3,'fancy pants code'!$E$34,IF(F62=4,'fancy pants code'!$E$35,IF(F62=5,'fancy pants code'!$E$36,IF(F62=6,'fancy pants code'!$E$37,IF(F62=7,'fancy pants code'!$E$38,IF(F62=8,'fancy pants code'!$E$39,0))))))))</f>
        <v>0</v>
      </c>
      <c r="Z62" s="97">
        <f>IF(G62=1,'fancy pants code'!$E$32,IF(G62=2,'fancy pants code'!$E$33,IF(G62=3,'fancy pants code'!$E$34,IF(G62=4,'fancy pants code'!$E$35,IF(G62=5,'fancy pants code'!$E$36,IF(G62=6,'fancy pants code'!$E$37,IF(G62=7,'fancy pants code'!$E$38,IF(G62=8,'fancy pants code'!$E$39,0))))))))</f>
        <v>0</v>
      </c>
      <c r="AA62" s="99">
        <f>IF(I62=1,'fancy pants code'!$E$32,IF(I62=2,'fancy pants code'!$E$33,IF(I62=3,'fancy pants code'!$E$34,IF(I62=4,'fancy pants code'!$E$35,IF(I62=5,'fancy pants code'!$E$36,IF(I62=6,'fancy pants code'!$E$37,IF(I62=7,'fancy pants code'!$E$38,IF(I62=8,'fancy pants code'!$E$39,0))))))))</f>
        <v>0</v>
      </c>
      <c r="AB62" s="99">
        <f>IF(J62=1,'fancy pants code'!$E$32,IF(J62=2,'fancy pants code'!$E$33,IF(J62=3,'fancy pants code'!$E$34,IF(J62=4,'fancy pants code'!$E$35,IF(J62=5,'fancy pants code'!$E$36,IF(J62=6,'fancy pants code'!$E$37,IF(J62=7,'fancy pants code'!$E$38,IF(J62=8,'fancy pants code'!$E$39,0))))))))</f>
        <v>0</v>
      </c>
      <c r="AC62" s="100">
        <f>IF(K62=1,'fancy pants code'!$E$32,IF(K62=2,'fancy pants code'!$E$33,IF(K62=3,'fancy pants code'!$E$34,IF(K62=4,'fancy pants code'!$E$35,IF(K62=5,'fancy pants code'!$E$36,IF(K62=6,'fancy pants code'!$E$37,IF(K62=7,'fancy pants code'!$E$38,IF(K62=8,'fancy pants code'!$E$39,0))))))))</f>
        <v>0</v>
      </c>
      <c r="AD62" s="99">
        <f>IF(L62=1,'fancy pants code'!$E$32,IF(L62=2,'fancy pants code'!$E$33,IF(L62=3,'fancy pants code'!$E$34,IF(L62=4,'fancy pants code'!$E$35,IF(L62=5,'fancy pants code'!$E$36,IF(L62=6,'fancy pants code'!$E$37,IF(L62=7,'fancy pants code'!$E$38,IF(L62=8,'fancy pants code'!$E$39,0))))))))</f>
        <v>0</v>
      </c>
      <c r="AE62" s="99">
        <f>IF(M62=1,'fancy pants code'!$E$32,IF(M62=2,'fancy pants code'!$E$33,IF(M62=3,'fancy pants code'!$E$34,IF(M62=4,'fancy pants code'!$E$35,IF(M62=5,'fancy pants code'!$E$36,IF(M62=6,'fancy pants code'!$E$37,IF(M62=7,'fancy pants code'!$E$38,IF(M62=8,'fancy pants code'!$E$39,0))))))))</f>
        <v>0</v>
      </c>
      <c r="AF62" s="101">
        <f>IF(O62=1,'fancy pants code'!$E$32,IF(O62=2,'fancy pants code'!$E$33,IF(O62=3,'fancy pants code'!$E$34,IF(O62=4,'fancy pants code'!$E$35,IF(O62=5,'fancy pants code'!$E$36,IF(O62=6,'fancy pants code'!$E$37,IF(O62=7,'fancy pants code'!$E$38,IF(O62=8,'fancy pants code'!$E$39,0))))))))</f>
        <v>0</v>
      </c>
      <c r="AG62" s="101">
        <f>IF(P62=1,'fancy pants code'!$E$32,IF(P62=2,'fancy pants code'!$E$33,IF(P62=3,'fancy pants code'!$E$34,IF(P62=4,'fancy pants code'!$E$35,IF(P62=5,'fancy pants code'!$E$36,IF(P62=6,'fancy pants code'!$E$37,IF(P62=7,'fancy pants code'!$E$38,IF(P62=8,'fancy pants code'!$E$39,0))))))))</f>
        <v>0</v>
      </c>
      <c r="AH62" s="102">
        <f>IF(Q62=1,'fancy pants code'!$E$32,IF(Q62=2,'fancy pants code'!$E$33,IF(Q62=3,'fancy pants code'!$E$34,IF(Q62=4,'fancy pants code'!$E$35,IF(Q62=5,'fancy pants code'!$E$36,IF(Q62=6,'fancy pants code'!$E$37,IF(Q62=7,'fancy pants code'!$E$38,IF(Q62=8,'fancy pants code'!$E$39,0))))))))</f>
        <v>0</v>
      </c>
      <c r="AI62" s="101">
        <f>IF(R62=1,'fancy pants code'!$E$32,IF(R62=2,'fancy pants code'!$E$33,IF(R62=3,'fancy pants code'!$E$34,IF(R62=4,'fancy pants code'!$E$35,IF(R62=5,'fancy pants code'!$E$36,IF(R62=6,'fancy pants code'!$E$37,IF(R62=7,'fancy pants code'!$E$38,IF(R62=8,'fancy pants code'!$E$39,0))))))))</f>
        <v>0</v>
      </c>
      <c r="AJ62" s="101">
        <f>IF(S62=1,'fancy pants code'!$E$32,IF(S62=2,'fancy pants code'!$E$33,IF(S62=3,'fancy pants code'!$E$34,IF(S62=4,'fancy pants code'!$E$35,IF(S62=5,'fancy pants code'!$E$36,IF(S62=6,'fancy pants code'!$E$37,IF(S62=7,'fancy pants code'!$E$38,IF(S62=8,'fancy pants code'!$E$39,0))))))))</f>
        <v>0</v>
      </c>
      <c r="AK62" s="249">
        <f t="shared" si="13"/>
        <v>0</v>
      </c>
    </row>
    <row r="63" spans="1:37" x14ac:dyDescent="0.2">
      <c r="A63" s="49">
        <f t="shared" si="9"/>
        <v>23</v>
      </c>
      <c r="B63" s="103" t="str">
        <f t="shared" si="9"/>
        <v>Clem Fries</v>
      </c>
      <c r="C63" s="215"/>
      <c r="D63" s="212"/>
      <c r="E63" s="212"/>
      <c r="F63" s="212"/>
      <c r="G63" s="212"/>
      <c r="H63" s="225">
        <f t="shared" si="10"/>
        <v>0</v>
      </c>
      <c r="I63" s="215"/>
      <c r="J63" s="212"/>
      <c r="K63" s="212"/>
      <c r="L63" s="212"/>
      <c r="M63" s="212"/>
      <c r="N63" s="225">
        <f t="shared" si="11"/>
        <v>0</v>
      </c>
      <c r="O63" s="215"/>
      <c r="P63" s="212"/>
      <c r="Q63" s="212"/>
      <c r="R63" s="212"/>
      <c r="S63" s="212"/>
      <c r="T63" s="225">
        <f t="shared" si="12"/>
        <v>0</v>
      </c>
      <c r="V63" s="97">
        <f>IF(C63=1,'fancy pants code'!$E$32,IF(C63=2,'fancy pants code'!$E$33,IF(C63=3,'fancy pants code'!$E$34,IF(C63=4,'fancy pants code'!$E$35,IF(C63=5,'fancy pants code'!$E$36,IF(C63=6,'fancy pants code'!$E$37,IF(C63=7,'fancy pants code'!$E$38,IF(C63=8,'fancy pants code'!$E$39,0))))))))</f>
        <v>0</v>
      </c>
      <c r="W63" s="97">
        <f>IF(D63=1,'fancy pants code'!$E$32,IF(D63=2,'fancy pants code'!$E$33,IF(D63=3,'fancy pants code'!$E$34,IF(D63=4,'fancy pants code'!$E$35,IF(D63=5,'fancy pants code'!$E$36,IF(D63=6,'fancy pants code'!$E$37,IF(D63=7,'fancy pants code'!$E$38,IF(D63=8,'fancy pants code'!$E$39,0))))))))</f>
        <v>0</v>
      </c>
      <c r="X63" s="98">
        <f>IF(E63=1,'fancy pants code'!$E$32,IF(E63=2,'fancy pants code'!$E$33,IF(E63=3,'fancy pants code'!$E$34,IF(E63=4,'fancy pants code'!$E$35,IF(E63=5,'fancy pants code'!$E$36,IF(E63=6,'fancy pants code'!$E$37,IF(E63=7,'fancy pants code'!$E$38,IF(E63=8,'fancy pants code'!$E$39,0))))))))</f>
        <v>0</v>
      </c>
      <c r="Y63" s="97">
        <f>IF(F63=1,'fancy pants code'!$E$32,IF(F63=2,'fancy pants code'!$E$33,IF(F63=3,'fancy pants code'!$E$34,IF(F63=4,'fancy pants code'!$E$35,IF(F63=5,'fancy pants code'!$E$36,IF(F63=6,'fancy pants code'!$E$37,IF(F63=7,'fancy pants code'!$E$38,IF(F63=8,'fancy pants code'!$E$39,0))))))))</f>
        <v>0</v>
      </c>
      <c r="Z63" s="97">
        <f>IF(G63=1,'fancy pants code'!$E$32,IF(G63=2,'fancy pants code'!$E$33,IF(G63=3,'fancy pants code'!$E$34,IF(G63=4,'fancy pants code'!$E$35,IF(G63=5,'fancy pants code'!$E$36,IF(G63=6,'fancy pants code'!$E$37,IF(G63=7,'fancy pants code'!$E$38,IF(G63=8,'fancy pants code'!$E$39,0))))))))</f>
        <v>0</v>
      </c>
      <c r="AA63" s="99">
        <f>IF(I63=1,'fancy pants code'!$E$32,IF(I63=2,'fancy pants code'!$E$33,IF(I63=3,'fancy pants code'!$E$34,IF(I63=4,'fancy pants code'!$E$35,IF(I63=5,'fancy pants code'!$E$36,IF(I63=6,'fancy pants code'!$E$37,IF(I63=7,'fancy pants code'!$E$38,IF(I63=8,'fancy pants code'!$E$39,0))))))))</f>
        <v>0</v>
      </c>
      <c r="AB63" s="99">
        <f>IF(J63=1,'fancy pants code'!$E$32,IF(J63=2,'fancy pants code'!$E$33,IF(J63=3,'fancy pants code'!$E$34,IF(J63=4,'fancy pants code'!$E$35,IF(J63=5,'fancy pants code'!$E$36,IF(J63=6,'fancy pants code'!$E$37,IF(J63=7,'fancy pants code'!$E$38,IF(J63=8,'fancy pants code'!$E$39,0))))))))</f>
        <v>0</v>
      </c>
      <c r="AC63" s="100">
        <f>IF(K63=1,'fancy pants code'!$E$32,IF(K63=2,'fancy pants code'!$E$33,IF(K63=3,'fancy pants code'!$E$34,IF(K63=4,'fancy pants code'!$E$35,IF(K63=5,'fancy pants code'!$E$36,IF(K63=6,'fancy pants code'!$E$37,IF(K63=7,'fancy pants code'!$E$38,IF(K63=8,'fancy pants code'!$E$39,0))))))))</f>
        <v>0</v>
      </c>
      <c r="AD63" s="99">
        <f>IF(L63=1,'fancy pants code'!$E$32,IF(L63=2,'fancy pants code'!$E$33,IF(L63=3,'fancy pants code'!$E$34,IF(L63=4,'fancy pants code'!$E$35,IF(L63=5,'fancy pants code'!$E$36,IF(L63=6,'fancy pants code'!$E$37,IF(L63=7,'fancy pants code'!$E$38,IF(L63=8,'fancy pants code'!$E$39,0))))))))</f>
        <v>0</v>
      </c>
      <c r="AE63" s="99">
        <f>IF(M63=1,'fancy pants code'!$E$32,IF(M63=2,'fancy pants code'!$E$33,IF(M63=3,'fancy pants code'!$E$34,IF(M63=4,'fancy pants code'!$E$35,IF(M63=5,'fancy pants code'!$E$36,IF(M63=6,'fancy pants code'!$E$37,IF(M63=7,'fancy pants code'!$E$38,IF(M63=8,'fancy pants code'!$E$39,0))))))))</f>
        <v>0</v>
      </c>
      <c r="AF63" s="101">
        <f>IF(O63=1,'fancy pants code'!$E$32,IF(O63=2,'fancy pants code'!$E$33,IF(O63=3,'fancy pants code'!$E$34,IF(O63=4,'fancy pants code'!$E$35,IF(O63=5,'fancy pants code'!$E$36,IF(O63=6,'fancy pants code'!$E$37,IF(O63=7,'fancy pants code'!$E$38,IF(O63=8,'fancy pants code'!$E$39,0))))))))</f>
        <v>0</v>
      </c>
      <c r="AG63" s="101">
        <f>IF(P63=1,'fancy pants code'!$E$32,IF(P63=2,'fancy pants code'!$E$33,IF(P63=3,'fancy pants code'!$E$34,IF(P63=4,'fancy pants code'!$E$35,IF(P63=5,'fancy pants code'!$E$36,IF(P63=6,'fancy pants code'!$E$37,IF(P63=7,'fancy pants code'!$E$38,IF(P63=8,'fancy pants code'!$E$39,0))))))))</f>
        <v>0</v>
      </c>
      <c r="AH63" s="102">
        <f>IF(Q63=1,'fancy pants code'!$E$32,IF(Q63=2,'fancy pants code'!$E$33,IF(Q63=3,'fancy pants code'!$E$34,IF(Q63=4,'fancy pants code'!$E$35,IF(Q63=5,'fancy pants code'!$E$36,IF(Q63=6,'fancy pants code'!$E$37,IF(Q63=7,'fancy pants code'!$E$38,IF(Q63=8,'fancy pants code'!$E$39,0))))))))</f>
        <v>0</v>
      </c>
      <c r="AI63" s="101">
        <f>IF(R63=1,'fancy pants code'!$E$32,IF(R63=2,'fancy pants code'!$E$33,IF(R63=3,'fancy pants code'!$E$34,IF(R63=4,'fancy pants code'!$E$35,IF(R63=5,'fancy pants code'!$E$36,IF(R63=6,'fancy pants code'!$E$37,IF(R63=7,'fancy pants code'!$E$38,IF(R63=8,'fancy pants code'!$E$39,0))))))))</f>
        <v>0</v>
      </c>
      <c r="AJ63" s="101">
        <f>IF(S63=1,'fancy pants code'!$E$32,IF(S63=2,'fancy pants code'!$E$33,IF(S63=3,'fancy pants code'!$E$34,IF(S63=4,'fancy pants code'!$E$35,IF(S63=5,'fancy pants code'!$E$36,IF(S63=6,'fancy pants code'!$E$37,IF(S63=7,'fancy pants code'!$E$38,IF(S63=8,'fancy pants code'!$E$39,0))))))))</f>
        <v>0</v>
      </c>
      <c r="AK63" s="249">
        <f t="shared" si="13"/>
        <v>0</v>
      </c>
    </row>
    <row r="64" spans="1:37" x14ac:dyDescent="0.2">
      <c r="A64" s="49">
        <f t="shared" si="9"/>
        <v>24</v>
      </c>
      <c r="B64" s="103" t="str">
        <f t="shared" si="9"/>
        <v>Stuart Smith</v>
      </c>
      <c r="C64" s="215">
        <v>2</v>
      </c>
      <c r="D64" s="212"/>
      <c r="E64" s="212"/>
      <c r="F64" s="212"/>
      <c r="G64" s="212"/>
      <c r="H64" s="225">
        <f t="shared" si="10"/>
        <v>4.6296296296296294E-5</v>
      </c>
      <c r="I64" s="215"/>
      <c r="J64" s="212"/>
      <c r="K64" s="212">
        <v>3</v>
      </c>
      <c r="L64" s="212"/>
      <c r="M64" s="212"/>
      <c r="N64" s="225">
        <f t="shared" si="11"/>
        <v>3.4722222222222222E-5</v>
      </c>
      <c r="O64" s="215"/>
      <c r="P64" s="212"/>
      <c r="Q64" s="212"/>
      <c r="R64" s="212"/>
      <c r="S64" s="212"/>
      <c r="T64" s="225">
        <f t="shared" si="12"/>
        <v>0</v>
      </c>
      <c r="V64" s="97">
        <f>IF(C64=1,'fancy pants code'!$E$32,IF(C64=2,'fancy pants code'!$E$33,IF(C64=3,'fancy pants code'!$E$34,IF(C64=4,'fancy pants code'!$E$35,IF(C64=5,'fancy pants code'!$E$36,IF(C64=6,'fancy pants code'!$E$37,IF(C64=7,'fancy pants code'!$E$38,IF(C64=8,'fancy pants code'!$E$39,0))))))))</f>
        <v>4.6296296296296294E-5</v>
      </c>
      <c r="W64" s="97">
        <f>IF(D64=1,'fancy pants code'!$E$32,IF(D64=2,'fancy pants code'!$E$33,IF(D64=3,'fancy pants code'!$E$34,IF(D64=4,'fancy pants code'!$E$35,IF(D64=5,'fancy pants code'!$E$36,IF(D64=6,'fancy pants code'!$E$37,IF(D64=7,'fancy pants code'!$E$38,IF(D64=8,'fancy pants code'!$E$39,0))))))))</f>
        <v>0</v>
      </c>
      <c r="X64" s="98">
        <f>IF(E64=1,'fancy pants code'!$E$32,IF(E64=2,'fancy pants code'!$E$33,IF(E64=3,'fancy pants code'!$E$34,IF(E64=4,'fancy pants code'!$E$35,IF(E64=5,'fancy pants code'!$E$36,IF(E64=6,'fancy pants code'!$E$37,IF(E64=7,'fancy pants code'!$E$38,IF(E64=8,'fancy pants code'!$E$39,0))))))))</f>
        <v>0</v>
      </c>
      <c r="Y64" s="97">
        <f>IF(F64=1,'fancy pants code'!$E$32,IF(F64=2,'fancy pants code'!$E$33,IF(F64=3,'fancy pants code'!$E$34,IF(F64=4,'fancy pants code'!$E$35,IF(F64=5,'fancy pants code'!$E$36,IF(F64=6,'fancy pants code'!$E$37,IF(F64=7,'fancy pants code'!$E$38,IF(F64=8,'fancy pants code'!$E$39,0))))))))</f>
        <v>0</v>
      </c>
      <c r="Z64" s="97">
        <f>IF(G64=1,'fancy pants code'!$E$32,IF(G64=2,'fancy pants code'!$E$33,IF(G64=3,'fancy pants code'!$E$34,IF(G64=4,'fancy pants code'!$E$35,IF(G64=5,'fancy pants code'!$E$36,IF(G64=6,'fancy pants code'!$E$37,IF(G64=7,'fancy pants code'!$E$38,IF(G64=8,'fancy pants code'!$E$39,0))))))))</f>
        <v>0</v>
      </c>
      <c r="AA64" s="99">
        <f>IF(I64=1,'fancy pants code'!$E$32,IF(I64=2,'fancy pants code'!$E$33,IF(I64=3,'fancy pants code'!$E$34,IF(I64=4,'fancy pants code'!$E$35,IF(I64=5,'fancy pants code'!$E$36,IF(I64=6,'fancy pants code'!$E$37,IF(I64=7,'fancy pants code'!$E$38,IF(I64=8,'fancy pants code'!$E$39,0))))))))</f>
        <v>0</v>
      </c>
      <c r="AB64" s="99">
        <f>IF(J64=1,'fancy pants code'!$E$32,IF(J64=2,'fancy pants code'!$E$33,IF(J64=3,'fancy pants code'!$E$34,IF(J64=4,'fancy pants code'!$E$35,IF(J64=5,'fancy pants code'!$E$36,IF(J64=6,'fancy pants code'!$E$37,IF(J64=7,'fancy pants code'!$E$38,IF(J64=8,'fancy pants code'!$E$39,0))))))))</f>
        <v>0</v>
      </c>
      <c r="AC64" s="100">
        <f>IF(K64=1,'fancy pants code'!$E$32,IF(K64=2,'fancy pants code'!$E$33,IF(K64=3,'fancy pants code'!$E$34,IF(K64=4,'fancy pants code'!$E$35,IF(K64=5,'fancy pants code'!$E$36,IF(K64=6,'fancy pants code'!$E$37,IF(K64=7,'fancy pants code'!$E$38,IF(K64=8,'fancy pants code'!$E$39,0))))))))</f>
        <v>3.4722222222222222E-5</v>
      </c>
      <c r="AD64" s="99">
        <f>IF(L64=1,'fancy pants code'!$E$32,IF(L64=2,'fancy pants code'!$E$33,IF(L64=3,'fancy pants code'!$E$34,IF(L64=4,'fancy pants code'!$E$35,IF(L64=5,'fancy pants code'!$E$36,IF(L64=6,'fancy pants code'!$E$37,IF(L64=7,'fancy pants code'!$E$38,IF(L64=8,'fancy pants code'!$E$39,0))))))))</f>
        <v>0</v>
      </c>
      <c r="AE64" s="99">
        <f>IF(M64=1,'fancy pants code'!$E$32,IF(M64=2,'fancy pants code'!$E$33,IF(M64=3,'fancy pants code'!$E$34,IF(M64=4,'fancy pants code'!$E$35,IF(M64=5,'fancy pants code'!$E$36,IF(M64=6,'fancy pants code'!$E$37,IF(M64=7,'fancy pants code'!$E$38,IF(M64=8,'fancy pants code'!$E$39,0))))))))</f>
        <v>0</v>
      </c>
      <c r="AF64" s="101">
        <f>IF(O64=1,'fancy pants code'!$E$32,IF(O64=2,'fancy pants code'!$E$33,IF(O64=3,'fancy pants code'!$E$34,IF(O64=4,'fancy pants code'!$E$35,IF(O64=5,'fancy pants code'!$E$36,IF(O64=6,'fancy pants code'!$E$37,IF(O64=7,'fancy pants code'!$E$38,IF(O64=8,'fancy pants code'!$E$39,0))))))))</f>
        <v>0</v>
      </c>
      <c r="AG64" s="101">
        <f>IF(P64=1,'fancy pants code'!$E$32,IF(P64=2,'fancy pants code'!$E$33,IF(P64=3,'fancy pants code'!$E$34,IF(P64=4,'fancy pants code'!$E$35,IF(P64=5,'fancy pants code'!$E$36,IF(P64=6,'fancy pants code'!$E$37,IF(P64=7,'fancy pants code'!$E$38,IF(P64=8,'fancy pants code'!$E$39,0))))))))</f>
        <v>0</v>
      </c>
      <c r="AH64" s="102">
        <f>IF(Q64=1,'fancy pants code'!$E$32,IF(Q64=2,'fancy pants code'!$E$33,IF(Q64=3,'fancy pants code'!$E$34,IF(Q64=4,'fancy pants code'!$E$35,IF(Q64=5,'fancy pants code'!$E$36,IF(Q64=6,'fancy pants code'!$E$37,IF(Q64=7,'fancy pants code'!$E$38,IF(Q64=8,'fancy pants code'!$E$39,0))))))))</f>
        <v>0</v>
      </c>
      <c r="AI64" s="101">
        <f>IF(R64=1,'fancy pants code'!$E$32,IF(R64=2,'fancy pants code'!$E$33,IF(R64=3,'fancy pants code'!$E$34,IF(R64=4,'fancy pants code'!$E$35,IF(R64=5,'fancy pants code'!$E$36,IF(R64=6,'fancy pants code'!$E$37,IF(R64=7,'fancy pants code'!$E$38,IF(R64=8,'fancy pants code'!$E$39,0))))))))</f>
        <v>0</v>
      </c>
      <c r="AJ64" s="101">
        <f>IF(S64=1,'fancy pants code'!$E$32,IF(S64=2,'fancy pants code'!$E$33,IF(S64=3,'fancy pants code'!$E$34,IF(S64=4,'fancy pants code'!$E$35,IF(S64=5,'fancy pants code'!$E$36,IF(S64=6,'fancy pants code'!$E$37,IF(S64=7,'fancy pants code'!$E$38,IF(S64=8,'fancy pants code'!$E$39,0))))))))</f>
        <v>0</v>
      </c>
      <c r="AK64" s="249">
        <f t="shared" si="13"/>
        <v>8.1018518518518516E-5</v>
      </c>
    </row>
    <row r="65" spans="1:37" x14ac:dyDescent="0.2">
      <c r="A65" s="49">
        <f t="shared" si="9"/>
        <v>25</v>
      </c>
      <c r="B65" s="103" t="str">
        <f t="shared" si="9"/>
        <v>Will Lumby</v>
      </c>
      <c r="C65" s="215"/>
      <c r="D65" s="212"/>
      <c r="E65" s="212"/>
      <c r="F65" s="212"/>
      <c r="G65" s="212"/>
      <c r="H65" s="225">
        <f t="shared" si="10"/>
        <v>0</v>
      </c>
      <c r="I65" s="215"/>
      <c r="J65" s="212"/>
      <c r="K65" s="212"/>
      <c r="L65" s="212"/>
      <c r="M65" s="212"/>
      <c r="N65" s="225">
        <f t="shared" si="11"/>
        <v>0</v>
      </c>
      <c r="O65" s="215"/>
      <c r="P65" s="212"/>
      <c r="Q65" s="212"/>
      <c r="R65" s="212"/>
      <c r="S65" s="212"/>
      <c r="T65" s="225">
        <f t="shared" si="12"/>
        <v>0</v>
      </c>
      <c r="V65" s="97">
        <f>IF(C65=1,'fancy pants code'!$E$32,IF(C65=2,'fancy pants code'!$E$33,IF(C65=3,'fancy pants code'!$E$34,IF(C65=4,'fancy pants code'!$E$35,IF(C65=5,'fancy pants code'!$E$36,IF(C65=6,'fancy pants code'!$E$37,IF(C65=7,'fancy pants code'!$E$38,IF(C65=8,'fancy pants code'!$E$39,0))))))))</f>
        <v>0</v>
      </c>
      <c r="W65" s="97">
        <f>IF(D65=1,'fancy pants code'!$E$32,IF(D65=2,'fancy pants code'!$E$33,IF(D65=3,'fancy pants code'!$E$34,IF(D65=4,'fancy pants code'!$E$35,IF(D65=5,'fancy pants code'!$E$36,IF(D65=6,'fancy pants code'!$E$37,IF(D65=7,'fancy pants code'!$E$38,IF(D65=8,'fancy pants code'!$E$39,0))))))))</f>
        <v>0</v>
      </c>
      <c r="X65" s="98">
        <f>IF(E65=1,'fancy pants code'!$E$32,IF(E65=2,'fancy pants code'!$E$33,IF(E65=3,'fancy pants code'!$E$34,IF(E65=4,'fancy pants code'!$E$35,IF(E65=5,'fancy pants code'!$E$36,IF(E65=6,'fancy pants code'!$E$37,IF(E65=7,'fancy pants code'!$E$38,IF(E65=8,'fancy pants code'!$E$39,0))))))))</f>
        <v>0</v>
      </c>
      <c r="Y65" s="97">
        <f>IF(F65=1,'fancy pants code'!$E$32,IF(F65=2,'fancy pants code'!$E$33,IF(F65=3,'fancy pants code'!$E$34,IF(F65=4,'fancy pants code'!$E$35,IF(F65=5,'fancy pants code'!$E$36,IF(F65=6,'fancy pants code'!$E$37,IF(F65=7,'fancy pants code'!$E$38,IF(F65=8,'fancy pants code'!$E$39,0))))))))</f>
        <v>0</v>
      </c>
      <c r="Z65" s="97">
        <f>IF(G65=1,'fancy pants code'!$E$32,IF(G65=2,'fancy pants code'!$E$33,IF(G65=3,'fancy pants code'!$E$34,IF(G65=4,'fancy pants code'!$E$35,IF(G65=5,'fancy pants code'!$E$36,IF(G65=6,'fancy pants code'!$E$37,IF(G65=7,'fancy pants code'!$E$38,IF(G65=8,'fancy pants code'!$E$39,0))))))))</f>
        <v>0</v>
      </c>
      <c r="AA65" s="99">
        <f>IF(I65=1,'fancy pants code'!$E$32,IF(I65=2,'fancy pants code'!$E$33,IF(I65=3,'fancy pants code'!$E$34,IF(I65=4,'fancy pants code'!$E$35,IF(I65=5,'fancy pants code'!$E$36,IF(I65=6,'fancy pants code'!$E$37,IF(I65=7,'fancy pants code'!$E$38,IF(I65=8,'fancy pants code'!$E$39,0))))))))</f>
        <v>0</v>
      </c>
      <c r="AB65" s="99">
        <f>IF(J65=1,'fancy pants code'!$E$32,IF(J65=2,'fancy pants code'!$E$33,IF(J65=3,'fancy pants code'!$E$34,IF(J65=4,'fancy pants code'!$E$35,IF(J65=5,'fancy pants code'!$E$36,IF(J65=6,'fancy pants code'!$E$37,IF(J65=7,'fancy pants code'!$E$38,IF(J65=8,'fancy pants code'!$E$39,0))))))))</f>
        <v>0</v>
      </c>
      <c r="AC65" s="100">
        <f>IF(K65=1,'fancy pants code'!$E$32,IF(K65=2,'fancy pants code'!$E$33,IF(K65=3,'fancy pants code'!$E$34,IF(K65=4,'fancy pants code'!$E$35,IF(K65=5,'fancy pants code'!$E$36,IF(K65=6,'fancy pants code'!$E$37,IF(K65=7,'fancy pants code'!$E$38,IF(K65=8,'fancy pants code'!$E$39,0))))))))</f>
        <v>0</v>
      </c>
      <c r="AD65" s="99">
        <f>IF(L65=1,'fancy pants code'!$E$32,IF(L65=2,'fancy pants code'!$E$33,IF(L65=3,'fancy pants code'!$E$34,IF(L65=4,'fancy pants code'!$E$35,IF(L65=5,'fancy pants code'!$E$36,IF(L65=6,'fancy pants code'!$E$37,IF(L65=7,'fancy pants code'!$E$38,IF(L65=8,'fancy pants code'!$E$39,0))))))))</f>
        <v>0</v>
      </c>
      <c r="AE65" s="99">
        <f>IF(M65=1,'fancy pants code'!$E$32,IF(M65=2,'fancy pants code'!$E$33,IF(M65=3,'fancy pants code'!$E$34,IF(M65=4,'fancy pants code'!$E$35,IF(M65=5,'fancy pants code'!$E$36,IF(M65=6,'fancy pants code'!$E$37,IF(M65=7,'fancy pants code'!$E$38,IF(M65=8,'fancy pants code'!$E$39,0))))))))</f>
        <v>0</v>
      </c>
      <c r="AF65" s="101">
        <f>IF(O65=1,'fancy pants code'!$E$32,IF(O65=2,'fancy pants code'!$E$33,IF(O65=3,'fancy pants code'!$E$34,IF(O65=4,'fancy pants code'!$E$35,IF(O65=5,'fancy pants code'!$E$36,IF(O65=6,'fancy pants code'!$E$37,IF(O65=7,'fancy pants code'!$E$38,IF(O65=8,'fancy pants code'!$E$39,0))))))))</f>
        <v>0</v>
      </c>
      <c r="AG65" s="101">
        <f>IF(P65=1,'fancy pants code'!$E$32,IF(P65=2,'fancy pants code'!$E$33,IF(P65=3,'fancy pants code'!$E$34,IF(P65=4,'fancy pants code'!$E$35,IF(P65=5,'fancy pants code'!$E$36,IF(P65=6,'fancy pants code'!$E$37,IF(P65=7,'fancy pants code'!$E$38,IF(P65=8,'fancy pants code'!$E$39,0))))))))</f>
        <v>0</v>
      </c>
      <c r="AH65" s="102">
        <f>IF(Q65=1,'fancy pants code'!$E$32,IF(Q65=2,'fancy pants code'!$E$33,IF(Q65=3,'fancy pants code'!$E$34,IF(Q65=4,'fancy pants code'!$E$35,IF(Q65=5,'fancy pants code'!$E$36,IF(Q65=6,'fancy pants code'!$E$37,IF(Q65=7,'fancy pants code'!$E$38,IF(Q65=8,'fancy pants code'!$E$39,0))))))))</f>
        <v>0</v>
      </c>
      <c r="AI65" s="101">
        <f>IF(R65=1,'fancy pants code'!$E$32,IF(R65=2,'fancy pants code'!$E$33,IF(R65=3,'fancy pants code'!$E$34,IF(R65=4,'fancy pants code'!$E$35,IF(R65=5,'fancy pants code'!$E$36,IF(R65=6,'fancy pants code'!$E$37,IF(R65=7,'fancy pants code'!$E$38,IF(R65=8,'fancy pants code'!$E$39,0))))))))</f>
        <v>0</v>
      </c>
      <c r="AJ65" s="101">
        <f>IF(S65=1,'fancy pants code'!$E$32,IF(S65=2,'fancy pants code'!$E$33,IF(S65=3,'fancy pants code'!$E$34,IF(S65=4,'fancy pants code'!$E$35,IF(S65=5,'fancy pants code'!$E$36,IF(S65=6,'fancy pants code'!$E$37,IF(S65=7,'fancy pants code'!$E$38,IF(S65=8,'fancy pants code'!$E$39,0))))))))</f>
        <v>0</v>
      </c>
      <c r="AK65" s="249">
        <f t="shared" si="13"/>
        <v>0</v>
      </c>
    </row>
    <row r="66" spans="1:37" x14ac:dyDescent="0.2">
      <c r="A66" s="49">
        <f t="shared" si="9"/>
        <v>26</v>
      </c>
      <c r="B66" s="103" t="str">
        <f t="shared" si="9"/>
        <v>Austin Timmins</v>
      </c>
      <c r="C66" s="215"/>
      <c r="D66" s="212"/>
      <c r="E66" s="212"/>
      <c r="F66" s="212"/>
      <c r="G66" s="212"/>
      <c r="H66" s="225">
        <f t="shared" si="10"/>
        <v>0</v>
      </c>
      <c r="I66" s="215"/>
      <c r="J66" s="212"/>
      <c r="K66" s="212"/>
      <c r="L66" s="212"/>
      <c r="M66" s="212"/>
      <c r="N66" s="225">
        <f t="shared" si="11"/>
        <v>0</v>
      </c>
      <c r="O66" s="215"/>
      <c r="P66" s="212"/>
      <c r="Q66" s="212"/>
      <c r="R66" s="212"/>
      <c r="S66" s="212"/>
      <c r="T66" s="225">
        <f t="shared" si="12"/>
        <v>0</v>
      </c>
      <c r="V66" s="97">
        <f>IF(C66=1,'fancy pants code'!$E$32,IF(C66=2,'fancy pants code'!$E$33,IF(C66=3,'fancy pants code'!$E$34,IF(C66=4,'fancy pants code'!$E$35,IF(C66=5,'fancy pants code'!$E$36,IF(C66=6,'fancy pants code'!$E$37,IF(C66=7,'fancy pants code'!$E$38,IF(C66=8,'fancy pants code'!$E$39,0))))))))</f>
        <v>0</v>
      </c>
      <c r="W66" s="97">
        <f>IF(D66=1,'fancy pants code'!$E$32,IF(D66=2,'fancy pants code'!$E$33,IF(D66=3,'fancy pants code'!$E$34,IF(D66=4,'fancy pants code'!$E$35,IF(D66=5,'fancy pants code'!$E$36,IF(D66=6,'fancy pants code'!$E$37,IF(D66=7,'fancy pants code'!$E$38,IF(D66=8,'fancy pants code'!$E$39,0))))))))</f>
        <v>0</v>
      </c>
      <c r="X66" s="98">
        <f>IF(E66=1,'fancy pants code'!$E$32,IF(E66=2,'fancy pants code'!$E$33,IF(E66=3,'fancy pants code'!$E$34,IF(E66=4,'fancy pants code'!$E$35,IF(E66=5,'fancy pants code'!$E$36,IF(E66=6,'fancy pants code'!$E$37,IF(E66=7,'fancy pants code'!$E$38,IF(E66=8,'fancy pants code'!$E$39,0))))))))</f>
        <v>0</v>
      </c>
      <c r="Y66" s="97">
        <f>IF(F66=1,'fancy pants code'!$E$32,IF(F66=2,'fancy pants code'!$E$33,IF(F66=3,'fancy pants code'!$E$34,IF(F66=4,'fancy pants code'!$E$35,IF(F66=5,'fancy pants code'!$E$36,IF(F66=6,'fancy pants code'!$E$37,IF(F66=7,'fancy pants code'!$E$38,IF(F66=8,'fancy pants code'!$E$39,0))))))))</f>
        <v>0</v>
      </c>
      <c r="Z66" s="97">
        <f>IF(G66=1,'fancy pants code'!$E$32,IF(G66=2,'fancy pants code'!$E$33,IF(G66=3,'fancy pants code'!$E$34,IF(G66=4,'fancy pants code'!$E$35,IF(G66=5,'fancy pants code'!$E$36,IF(G66=6,'fancy pants code'!$E$37,IF(G66=7,'fancy pants code'!$E$38,IF(G66=8,'fancy pants code'!$E$39,0))))))))</f>
        <v>0</v>
      </c>
      <c r="AA66" s="99">
        <f>IF(I66=1,'fancy pants code'!$E$32,IF(I66=2,'fancy pants code'!$E$33,IF(I66=3,'fancy pants code'!$E$34,IF(I66=4,'fancy pants code'!$E$35,IF(I66=5,'fancy pants code'!$E$36,IF(I66=6,'fancy pants code'!$E$37,IF(I66=7,'fancy pants code'!$E$38,IF(I66=8,'fancy pants code'!$E$39,0))))))))</f>
        <v>0</v>
      </c>
      <c r="AB66" s="99">
        <f>IF(J66=1,'fancy pants code'!$E$32,IF(J66=2,'fancy pants code'!$E$33,IF(J66=3,'fancy pants code'!$E$34,IF(J66=4,'fancy pants code'!$E$35,IF(J66=5,'fancy pants code'!$E$36,IF(J66=6,'fancy pants code'!$E$37,IF(J66=7,'fancy pants code'!$E$38,IF(J66=8,'fancy pants code'!$E$39,0))))))))</f>
        <v>0</v>
      </c>
      <c r="AC66" s="100">
        <f>IF(K66=1,'fancy pants code'!$E$32,IF(K66=2,'fancy pants code'!$E$33,IF(K66=3,'fancy pants code'!$E$34,IF(K66=4,'fancy pants code'!$E$35,IF(K66=5,'fancy pants code'!$E$36,IF(K66=6,'fancy pants code'!$E$37,IF(K66=7,'fancy pants code'!$E$38,IF(K66=8,'fancy pants code'!$E$39,0))))))))</f>
        <v>0</v>
      </c>
      <c r="AD66" s="99">
        <f>IF(L66=1,'fancy pants code'!$E$32,IF(L66=2,'fancy pants code'!$E$33,IF(L66=3,'fancy pants code'!$E$34,IF(L66=4,'fancy pants code'!$E$35,IF(L66=5,'fancy pants code'!$E$36,IF(L66=6,'fancy pants code'!$E$37,IF(L66=7,'fancy pants code'!$E$38,IF(L66=8,'fancy pants code'!$E$39,0))))))))</f>
        <v>0</v>
      </c>
      <c r="AE66" s="99">
        <f>IF(M66=1,'fancy pants code'!$E$32,IF(M66=2,'fancy pants code'!$E$33,IF(M66=3,'fancy pants code'!$E$34,IF(M66=4,'fancy pants code'!$E$35,IF(M66=5,'fancy pants code'!$E$36,IF(M66=6,'fancy pants code'!$E$37,IF(M66=7,'fancy pants code'!$E$38,IF(M66=8,'fancy pants code'!$E$39,0))))))))</f>
        <v>0</v>
      </c>
      <c r="AF66" s="101">
        <f>IF(O66=1,'fancy pants code'!$E$32,IF(O66=2,'fancy pants code'!$E$33,IF(O66=3,'fancy pants code'!$E$34,IF(O66=4,'fancy pants code'!$E$35,IF(O66=5,'fancy pants code'!$E$36,IF(O66=6,'fancy pants code'!$E$37,IF(O66=7,'fancy pants code'!$E$38,IF(O66=8,'fancy pants code'!$E$39,0))))))))</f>
        <v>0</v>
      </c>
      <c r="AG66" s="101">
        <f>IF(P66=1,'fancy pants code'!$E$32,IF(P66=2,'fancy pants code'!$E$33,IF(P66=3,'fancy pants code'!$E$34,IF(P66=4,'fancy pants code'!$E$35,IF(P66=5,'fancy pants code'!$E$36,IF(P66=6,'fancy pants code'!$E$37,IF(P66=7,'fancy pants code'!$E$38,IF(P66=8,'fancy pants code'!$E$39,0))))))))</f>
        <v>0</v>
      </c>
      <c r="AH66" s="102">
        <f>IF(Q66=1,'fancy pants code'!$E$32,IF(Q66=2,'fancy pants code'!$E$33,IF(Q66=3,'fancy pants code'!$E$34,IF(Q66=4,'fancy pants code'!$E$35,IF(Q66=5,'fancy pants code'!$E$36,IF(Q66=6,'fancy pants code'!$E$37,IF(Q66=7,'fancy pants code'!$E$38,IF(Q66=8,'fancy pants code'!$E$39,0))))))))</f>
        <v>0</v>
      </c>
      <c r="AI66" s="101">
        <f>IF(R66=1,'fancy pants code'!$E$32,IF(R66=2,'fancy pants code'!$E$33,IF(R66=3,'fancy pants code'!$E$34,IF(R66=4,'fancy pants code'!$E$35,IF(R66=5,'fancy pants code'!$E$36,IF(R66=6,'fancy pants code'!$E$37,IF(R66=7,'fancy pants code'!$E$38,IF(R66=8,'fancy pants code'!$E$39,0))))))))</f>
        <v>0</v>
      </c>
      <c r="AJ66" s="101">
        <f>IF(S66=1,'fancy pants code'!$E$32,IF(S66=2,'fancy pants code'!$E$33,IF(S66=3,'fancy pants code'!$E$34,IF(S66=4,'fancy pants code'!$E$35,IF(S66=5,'fancy pants code'!$E$36,IF(S66=6,'fancy pants code'!$E$37,IF(S66=7,'fancy pants code'!$E$38,IF(S66=8,'fancy pants code'!$E$39,0))))))))</f>
        <v>0</v>
      </c>
      <c r="AK66" s="249">
        <f t="shared" si="13"/>
        <v>0</v>
      </c>
    </row>
    <row r="67" spans="1:37" x14ac:dyDescent="0.2">
      <c r="A67" s="49">
        <f t="shared" si="9"/>
        <v>27</v>
      </c>
      <c r="B67" s="103" t="str">
        <f t="shared" si="9"/>
        <v>Harrison McLean</v>
      </c>
      <c r="C67" s="215"/>
      <c r="D67" s="212"/>
      <c r="E67" s="212"/>
      <c r="F67" s="212"/>
      <c r="G67" s="212"/>
      <c r="H67" s="225">
        <f t="shared" si="10"/>
        <v>0</v>
      </c>
      <c r="I67" s="215"/>
      <c r="J67" s="212"/>
      <c r="K67" s="212"/>
      <c r="L67" s="212"/>
      <c r="M67" s="212"/>
      <c r="N67" s="225">
        <f t="shared" si="11"/>
        <v>0</v>
      </c>
      <c r="O67" s="215"/>
      <c r="P67" s="212">
        <v>2</v>
      </c>
      <c r="Q67" s="212"/>
      <c r="R67" s="212"/>
      <c r="S67" s="212"/>
      <c r="T67" s="225">
        <f t="shared" si="12"/>
        <v>4.6296296296296294E-5</v>
      </c>
      <c r="V67" s="97">
        <f>IF(C67=1,'fancy pants code'!$E$32,IF(C67=2,'fancy pants code'!$E$33,IF(C67=3,'fancy pants code'!$E$34,IF(C67=4,'fancy pants code'!$E$35,IF(C67=5,'fancy pants code'!$E$36,IF(C67=6,'fancy pants code'!$E$37,IF(C67=7,'fancy pants code'!$E$38,IF(C67=8,'fancy pants code'!$E$39,0))))))))</f>
        <v>0</v>
      </c>
      <c r="W67" s="97">
        <f>IF(D67=1,'fancy pants code'!$E$32,IF(D67=2,'fancy pants code'!$E$33,IF(D67=3,'fancy pants code'!$E$34,IF(D67=4,'fancy pants code'!$E$35,IF(D67=5,'fancy pants code'!$E$36,IF(D67=6,'fancy pants code'!$E$37,IF(D67=7,'fancy pants code'!$E$38,IF(D67=8,'fancy pants code'!$E$39,0))))))))</f>
        <v>0</v>
      </c>
      <c r="X67" s="98">
        <f>IF(E67=1,'fancy pants code'!$E$32,IF(E67=2,'fancy pants code'!$E$33,IF(E67=3,'fancy pants code'!$E$34,IF(E67=4,'fancy pants code'!$E$35,IF(E67=5,'fancy pants code'!$E$36,IF(E67=6,'fancy pants code'!$E$37,IF(E67=7,'fancy pants code'!$E$38,IF(E67=8,'fancy pants code'!$E$39,0))))))))</f>
        <v>0</v>
      </c>
      <c r="Y67" s="97">
        <f>IF(F67=1,'fancy pants code'!$E$32,IF(F67=2,'fancy pants code'!$E$33,IF(F67=3,'fancy pants code'!$E$34,IF(F67=4,'fancy pants code'!$E$35,IF(F67=5,'fancy pants code'!$E$36,IF(F67=6,'fancy pants code'!$E$37,IF(F67=7,'fancy pants code'!$E$38,IF(F67=8,'fancy pants code'!$E$39,0))))))))</f>
        <v>0</v>
      </c>
      <c r="Z67" s="97">
        <f>IF(G67=1,'fancy pants code'!$E$32,IF(G67=2,'fancy pants code'!$E$33,IF(G67=3,'fancy pants code'!$E$34,IF(G67=4,'fancy pants code'!$E$35,IF(G67=5,'fancy pants code'!$E$36,IF(G67=6,'fancy pants code'!$E$37,IF(G67=7,'fancy pants code'!$E$38,IF(G67=8,'fancy pants code'!$E$39,0))))))))</f>
        <v>0</v>
      </c>
      <c r="AA67" s="99">
        <f>IF(I67=1,'fancy pants code'!$E$32,IF(I67=2,'fancy pants code'!$E$33,IF(I67=3,'fancy pants code'!$E$34,IF(I67=4,'fancy pants code'!$E$35,IF(I67=5,'fancy pants code'!$E$36,IF(I67=6,'fancy pants code'!$E$37,IF(I67=7,'fancy pants code'!$E$38,IF(I67=8,'fancy pants code'!$E$39,0))))))))</f>
        <v>0</v>
      </c>
      <c r="AB67" s="99">
        <f>IF(J67=1,'fancy pants code'!$E$32,IF(J67=2,'fancy pants code'!$E$33,IF(J67=3,'fancy pants code'!$E$34,IF(J67=4,'fancy pants code'!$E$35,IF(J67=5,'fancy pants code'!$E$36,IF(J67=6,'fancy pants code'!$E$37,IF(J67=7,'fancy pants code'!$E$38,IF(J67=8,'fancy pants code'!$E$39,0))))))))</f>
        <v>0</v>
      </c>
      <c r="AC67" s="100">
        <f>IF(K67=1,'fancy pants code'!$E$32,IF(K67=2,'fancy pants code'!$E$33,IF(K67=3,'fancy pants code'!$E$34,IF(K67=4,'fancy pants code'!$E$35,IF(K67=5,'fancy pants code'!$E$36,IF(K67=6,'fancy pants code'!$E$37,IF(K67=7,'fancy pants code'!$E$38,IF(K67=8,'fancy pants code'!$E$39,0))))))))</f>
        <v>0</v>
      </c>
      <c r="AD67" s="99">
        <f>IF(L67=1,'fancy pants code'!$E$32,IF(L67=2,'fancy pants code'!$E$33,IF(L67=3,'fancy pants code'!$E$34,IF(L67=4,'fancy pants code'!$E$35,IF(L67=5,'fancy pants code'!$E$36,IF(L67=6,'fancy pants code'!$E$37,IF(L67=7,'fancy pants code'!$E$38,IF(L67=8,'fancy pants code'!$E$39,0))))))))</f>
        <v>0</v>
      </c>
      <c r="AE67" s="99">
        <f>IF(M67=1,'fancy pants code'!$E$32,IF(M67=2,'fancy pants code'!$E$33,IF(M67=3,'fancy pants code'!$E$34,IF(M67=4,'fancy pants code'!$E$35,IF(M67=5,'fancy pants code'!$E$36,IF(M67=6,'fancy pants code'!$E$37,IF(M67=7,'fancy pants code'!$E$38,IF(M67=8,'fancy pants code'!$E$39,0))))))))</f>
        <v>0</v>
      </c>
      <c r="AF67" s="101">
        <f>IF(O67=1,'fancy pants code'!$E$32,IF(O67=2,'fancy pants code'!$E$33,IF(O67=3,'fancy pants code'!$E$34,IF(O67=4,'fancy pants code'!$E$35,IF(O67=5,'fancy pants code'!$E$36,IF(O67=6,'fancy pants code'!$E$37,IF(O67=7,'fancy pants code'!$E$38,IF(O67=8,'fancy pants code'!$E$39,0))))))))</f>
        <v>0</v>
      </c>
      <c r="AG67" s="101">
        <f>IF(P67=1,'fancy pants code'!$E$32,IF(P67=2,'fancy pants code'!$E$33,IF(P67=3,'fancy pants code'!$E$34,IF(P67=4,'fancy pants code'!$E$35,IF(P67=5,'fancy pants code'!$E$36,IF(P67=6,'fancy pants code'!$E$37,IF(P67=7,'fancy pants code'!$E$38,IF(P67=8,'fancy pants code'!$E$39,0))))))))</f>
        <v>4.6296296296296294E-5</v>
      </c>
      <c r="AH67" s="102">
        <f>IF(Q67=1,'fancy pants code'!$E$32,IF(Q67=2,'fancy pants code'!$E$33,IF(Q67=3,'fancy pants code'!$E$34,IF(Q67=4,'fancy pants code'!$E$35,IF(Q67=5,'fancy pants code'!$E$36,IF(Q67=6,'fancy pants code'!$E$37,IF(Q67=7,'fancy pants code'!$E$38,IF(Q67=8,'fancy pants code'!$E$39,0))))))))</f>
        <v>0</v>
      </c>
      <c r="AI67" s="101">
        <f>IF(R67=1,'fancy pants code'!$E$32,IF(R67=2,'fancy pants code'!$E$33,IF(R67=3,'fancy pants code'!$E$34,IF(R67=4,'fancy pants code'!$E$35,IF(R67=5,'fancy pants code'!$E$36,IF(R67=6,'fancy pants code'!$E$37,IF(R67=7,'fancy pants code'!$E$38,IF(R67=8,'fancy pants code'!$E$39,0))))))))</f>
        <v>0</v>
      </c>
      <c r="AJ67" s="101">
        <f>IF(S67=1,'fancy pants code'!$E$32,IF(S67=2,'fancy pants code'!$E$33,IF(S67=3,'fancy pants code'!$E$34,IF(S67=4,'fancy pants code'!$E$35,IF(S67=5,'fancy pants code'!$E$36,IF(S67=6,'fancy pants code'!$E$37,IF(S67=7,'fancy pants code'!$E$38,IF(S67=8,'fancy pants code'!$E$39,0))))))))</f>
        <v>0</v>
      </c>
      <c r="AK67" s="249">
        <f t="shared" si="13"/>
        <v>4.6296296296296294E-5</v>
      </c>
    </row>
    <row r="68" spans="1:37" x14ac:dyDescent="0.2">
      <c r="A68" s="49">
        <f t="shared" si="9"/>
        <v>28</v>
      </c>
      <c r="B68" s="103" t="str">
        <f t="shared" si="9"/>
        <v>Chris Rowe</v>
      </c>
      <c r="C68" s="215"/>
      <c r="D68" s="212"/>
      <c r="E68" s="212"/>
      <c r="F68" s="212"/>
      <c r="G68" s="212"/>
      <c r="H68" s="225">
        <f t="shared" si="10"/>
        <v>0</v>
      </c>
      <c r="I68" s="215"/>
      <c r="J68" s="212"/>
      <c r="K68" s="212"/>
      <c r="L68" s="212"/>
      <c r="M68" s="212"/>
      <c r="N68" s="225">
        <f t="shared" si="11"/>
        <v>0</v>
      </c>
      <c r="O68" s="215"/>
      <c r="P68" s="212"/>
      <c r="Q68" s="212"/>
      <c r="R68" s="212"/>
      <c r="S68" s="212"/>
      <c r="T68" s="225">
        <f t="shared" si="12"/>
        <v>0</v>
      </c>
      <c r="V68" s="97">
        <f>IF(C68=1,'fancy pants code'!$E$32,IF(C68=2,'fancy pants code'!$E$33,IF(C68=3,'fancy pants code'!$E$34,IF(C68=4,'fancy pants code'!$E$35,IF(C68=5,'fancy pants code'!$E$36,IF(C68=6,'fancy pants code'!$E$37,IF(C68=7,'fancy pants code'!$E$38,IF(C68=8,'fancy pants code'!$E$39,0))))))))</f>
        <v>0</v>
      </c>
      <c r="W68" s="97">
        <f>IF(D68=1,'fancy pants code'!$E$32,IF(D68=2,'fancy pants code'!$E$33,IF(D68=3,'fancy pants code'!$E$34,IF(D68=4,'fancy pants code'!$E$35,IF(D68=5,'fancy pants code'!$E$36,IF(D68=6,'fancy pants code'!$E$37,IF(D68=7,'fancy pants code'!$E$38,IF(D68=8,'fancy pants code'!$E$39,0))))))))</f>
        <v>0</v>
      </c>
      <c r="X68" s="98">
        <f>IF(E68=1,'fancy pants code'!$E$32,IF(E68=2,'fancy pants code'!$E$33,IF(E68=3,'fancy pants code'!$E$34,IF(E68=4,'fancy pants code'!$E$35,IF(E68=5,'fancy pants code'!$E$36,IF(E68=6,'fancy pants code'!$E$37,IF(E68=7,'fancy pants code'!$E$38,IF(E68=8,'fancy pants code'!$E$39,0))))))))</f>
        <v>0</v>
      </c>
      <c r="Y68" s="97">
        <f>IF(F68=1,'fancy pants code'!$E$32,IF(F68=2,'fancy pants code'!$E$33,IF(F68=3,'fancy pants code'!$E$34,IF(F68=4,'fancy pants code'!$E$35,IF(F68=5,'fancy pants code'!$E$36,IF(F68=6,'fancy pants code'!$E$37,IF(F68=7,'fancy pants code'!$E$38,IF(F68=8,'fancy pants code'!$E$39,0))))))))</f>
        <v>0</v>
      </c>
      <c r="Z68" s="97">
        <f>IF(G68=1,'fancy pants code'!$E$32,IF(G68=2,'fancy pants code'!$E$33,IF(G68=3,'fancy pants code'!$E$34,IF(G68=4,'fancy pants code'!$E$35,IF(G68=5,'fancy pants code'!$E$36,IF(G68=6,'fancy pants code'!$E$37,IF(G68=7,'fancy pants code'!$E$38,IF(G68=8,'fancy pants code'!$E$39,0))))))))</f>
        <v>0</v>
      </c>
      <c r="AA68" s="99">
        <f>IF(I68=1,'fancy pants code'!$E$32,IF(I68=2,'fancy pants code'!$E$33,IF(I68=3,'fancy pants code'!$E$34,IF(I68=4,'fancy pants code'!$E$35,IF(I68=5,'fancy pants code'!$E$36,IF(I68=6,'fancy pants code'!$E$37,IF(I68=7,'fancy pants code'!$E$38,IF(I68=8,'fancy pants code'!$E$39,0))))))))</f>
        <v>0</v>
      </c>
      <c r="AB68" s="99">
        <f>IF(J68=1,'fancy pants code'!$E$32,IF(J68=2,'fancy pants code'!$E$33,IF(J68=3,'fancy pants code'!$E$34,IF(J68=4,'fancy pants code'!$E$35,IF(J68=5,'fancy pants code'!$E$36,IF(J68=6,'fancy pants code'!$E$37,IF(J68=7,'fancy pants code'!$E$38,IF(J68=8,'fancy pants code'!$E$39,0))))))))</f>
        <v>0</v>
      </c>
      <c r="AC68" s="100">
        <f>IF(K68=1,'fancy pants code'!$E$32,IF(K68=2,'fancy pants code'!$E$33,IF(K68=3,'fancy pants code'!$E$34,IF(K68=4,'fancy pants code'!$E$35,IF(K68=5,'fancy pants code'!$E$36,IF(K68=6,'fancy pants code'!$E$37,IF(K68=7,'fancy pants code'!$E$38,IF(K68=8,'fancy pants code'!$E$39,0))))))))</f>
        <v>0</v>
      </c>
      <c r="AD68" s="99">
        <f>IF(L68=1,'fancy pants code'!$E$32,IF(L68=2,'fancy pants code'!$E$33,IF(L68=3,'fancy pants code'!$E$34,IF(L68=4,'fancy pants code'!$E$35,IF(L68=5,'fancy pants code'!$E$36,IF(L68=6,'fancy pants code'!$E$37,IF(L68=7,'fancy pants code'!$E$38,IF(L68=8,'fancy pants code'!$E$39,0))))))))</f>
        <v>0</v>
      </c>
      <c r="AE68" s="99">
        <f>IF(M68=1,'fancy pants code'!$E$32,IF(M68=2,'fancy pants code'!$E$33,IF(M68=3,'fancy pants code'!$E$34,IF(M68=4,'fancy pants code'!$E$35,IF(M68=5,'fancy pants code'!$E$36,IF(M68=6,'fancy pants code'!$E$37,IF(M68=7,'fancy pants code'!$E$38,IF(M68=8,'fancy pants code'!$E$39,0))))))))</f>
        <v>0</v>
      </c>
      <c r="AF68" s="101">
        <f>IF(O68=1,'fancy pants code'!$E$32,IF(O68=2,'fancy pants code'!$E$33,IF(O68=3,'fancy pants code'!$E$34,IF(O68=4,'fancy pants code'!$E$35,IF(O68=5,'fancy pants code'!$E$36,IF(O68=6,'fancy pants code'!$E$37,IF(O68=7,'fancy pants code'!$E$38,IF(O68=8,'fancy pants code'!$E$39,0))))))))</f>
        <v>0</v>
      </c>
      <c r="AG68" s="101">
        <f>IF(P68=1,'fancy pants code'!$E$32,IF(P68=2,'fancy pants code'!$E$33,IF(P68=3,'fancy pants code'!$E$34,IF(P68=4,'fancy pants code'!$E$35,IF(P68=5,'fancy pants code'!$E$36,IF(P68=6,'fancy pants code'!$E$37,IF(P68=7,'fancy pants code'!$E$38,IF(P68=8,'fancy pants code'!$E$39,0))))))))</f>
        <v>0</v>
      </c>
      <c r="AH68" s="102">
        <f>IF(Q68=1,'fancy pants code'!$E$32,IF(Q68=2,'fancy pants code'!$E$33,IF(Q68=3,'fancy pants code'!$E$34,IF(Q68=4,'fancy pants code'!$E$35,IF(Q68=5,'fancy pants code'!$E$36,IF(Q68=6,'fancy pants code'!$E$37,IF(Q68=7,'fancy pants code'!$E$38,IF(Q68=8,'fancy pants code'!$E$39,0))))))))</f>
        <v>0</v>
      </c>
      <c r="AI68" s="101">
        <f>IF(R68=1,'fancy pants code'!$E$32,IF(R68=2,'fancy pants code'!$E$33,IF(R68=3,'fancy pants code'!$E$34,IF(R68=4,'fancy pants code'!$E$35,IF(R68=5,'fancy pants code'!$E$36,IF(R68=6,'fancy pants code'!$E$37,IF(R68=7,'fancy pants code'!$E$38,IF(R68=8,'fancy pants code'!$E$39,0))))))))</f>
        <v>0</v>
      </c>
      <c r="AJ68" s="101">
        <f>IF(S68=1,'fancy pants code'!$E$32,IF(S68=2,'fancy pants code'!$E$33,IF(S68=3,'fancy pants code'!$E$34,IF(S68=4,'fancy pants code'!$E$35,IF(S68=5,'fancy pants code'!$E$36,IF(S68=6,'fancy pants code'!$E$37,IF(S68=7,'fancy pants code'!$E$38,IF(S68=8,'fancy pants code'!$E$39,0))))))))</f>
        <v>0</v>
      </c>
      <c r="AK68" s="249">
        <f t="shared" si="13"/>
        <v>0</v>
      </c>
    </row>
    <row r="69" spans="1:37" x14ac:dyDescent="0.2">
      <c r="A69" s="49">
        <f t="shared" si="9"/>
        <v>29</v>
      </c>
      <c r="B69" s="103" t="str">
        <f t="shared" si="9"/>
        <v>Simon Whitford</v>
      </c>
      <c r="C69" s="215"/>
      <c r="D69" s="212"/>
      <c r="E69" s="212"/>
      <c r="F69" s="212"/>
      <c r="G69" s="212"/>
      <c r="H69" s="225">
        <f t="shared" si="10"/>
        <v>0</v>
      </c>
      <c r="I69" s="215"/>
      <c r="J69" s="212">
        <v>1</v>
      </c>
      <c r="K69" s="212">
        <v>2</v>
      </c>
      <c r="L69" s="212">
        <v>2</v>
      </c>
      <c r="M69" s="212"/>
      <c r="N69" s="225">
        <f t="shared" si="11"/>
        <v>1.5046296296296295E-4</v>
      </c>
      <c r="O69" s="215"/>
      <c r="P69" s="212"/>
      <c r="Q69" s="212"/>
      <c r="R69" s="212"/>
      <c r="S69" s="212"/>
      <c r="T69" s="225">
        <f t="shared" si="12"/>
        <v>0</v>
      </c>
      <c r="V69" s="97">
        <f>IF(C69=1,'fancy pants code'!$E$32,IF(C69=2,'fancy pants code'!$E$33,IF(C69=3,'fancy pants code'!$E$34,IF(C69=4,'fancy pants code'!$E$35,IF(C69=5,'fancy pants code'!$E$36,IF(C69=6,'fancy pants code'!$E$37,IF(C69=7,'fancy pants code'!$E$38,IF(C69=8,'fancy pants code'!$E$39,0))))))))</f>
        <v>0</v>
      </c>
      <c r="W69" s="97">
        <f>IF(D69=1,'fancy pants code'!$E$32,IF(D69=2,'fancy pants code'!$E$33,IF(D69=3,'fancy pants code'!$E$34,IF(D69=4,'fancy pants code'!$E$35,IF(D69=5,'fancy pants code'!$E$36,IF(D69=6,'fancy pants code'!$E$37,IF(D69=7,'fancy pants code'!$E$38,IF(D69=8,'fancy pants code'!$E$39,0))))))))</f>
        <v>0</v>
      </c>
      <c r="X69" s="98">
        <f>IF(E69=1,'fancy pants code'!$E$32,IF(E69=2,'fancy pants code'!$E$33,IF(E69=3,'fancy pants code'!$E$34,IF(E69=4,'fancy pants code'!$E$35,IF(E69=5,'fancy pants code'!$E$36,IF(E69=6,'fancy pants code'!$E$37,IF(E69=7,'fancy pants code'!$E$38,IF(E69=8,'fancy pants code'!$E$39,0))))))))</f>
        <v>0</v>
      </c>
      <c r="Y69" s="97">
        <f>IF(F69=1,'fancy pants code'!$E$32,IF(F69=2,'fancy pants code'!$E$33,IF(F69=3,'fancy pants code'!$E$34,IF(F69=4,'fancy pants code'!$E$35,IF(F69=5,'fancy pants code'!$E$36,IF(F69=6,'fancy pants code'!$E$37,IF(F69=7,'fancy pants code'!$E$38,IF(F69=8,'fancy pants code'!$E$39,0))))))))</f>
        <v>0</v>
      </c>
      <c r="Z69" s="97">
        <f>IF(G69=1,'fancy pants code'!$E$32,IF(G69=2,'fancy pants code'!$E$33,IF(G69=3,'fancy pants code'!$E$34,IF(G69=4,'fancy pants code'!$E$35,IF(G69=5,'fancy pants code'!$E$36,IF(G69=6,'fancy pants code'!$E$37,IF(G69=7,'fancy pants code'!$E$38,IF(G69=8,'fancy pants code'!$E$39,0))))))))</f>
        <v>0</v>
      </c>
      <c r="AA69" s="99">
        <f>IF(I69=1,'fancy pants code'!$E$32,IF(I69=2,'fancy pants code'!$E$33,IF(I69=3,'fancy pants code'!$E$34,IF(I69=4,'fancy pants code'!$E$35,IF(I69=5,'fancy pants code'!$E$36,IF(I69=6,'fancy pants code'!$E$37,IF(I69=7,'fancy pants code'!$E$38,IF(I69=8,'fancy pants code'!$E$39,0))))))))</f>
        <v>0</v>
      </c>
      <c r="AB69" s="99">
        <f>IF(J69=1,'fancy pants code'!$E$32,IF(J69=2,'fancy pants code'!$E$33,IF(J69=3,'fancy pants code'!$E$34,IF(J69=4,'fancy pants code'!$E$35,IF(J69=5,'fancy pants code'!$E$36,IF(J69=6,'fancy pants code'!$E$37,IF(J69=7,'fancy pants code'!$E$38,IF(J69=8,'fancy pants code'!$E$39,0))))))))</f>
        <v>5.7870370370370366E-5</v>
      </c>
      <c r="AC69" s="100">
        <f>IF(K69=1,'fancy pants code'!$E$32,IF(K69=2,'fancy pants code'!$E$33,IF(K69=3,'fancy pants code'!$E$34,IF(K69=4,'fancy pants code'!$E$35,IF(K69=5,'fancy pants code'!$E$36,IF(K69=6,'fancy pants code'!$E$37,IF(K69=7,'fancy pants code'!$E$38,IF(K69=8,'fancy pants code'!$E$39,0))))))))</f>
        <v>4.6296296296296294E-5</v>
      </c>
      <c r="AD69" s="99">
        <f>IF(L69=1,'fancy pants code'!$E$32,IF(L69=2,'fancy pants code'!$E$33,IF(L69=3,'fancy pants code'!$E$34,IF(L69=4,'fancy pants code'!$E$35,IF(L69=5,'fancy pants code'!$E$36,IF(L69=6,'fancy pants code'!$E$37,IF(L69=7,'fancy pants code'!$E$38,IF(L69=8,'fancy pants code'!$E$39,0))))))))</f>
        <v>4.6296296296296294E-5</v>
      </c>
      <c r="AE69" s="99">
        <f>IF(M69=1,'fancy pants code'!$E$32,IF(M69=2,'fancy pants code'!$E$33,IF(M69=3,'fancy pants code'!$E$34,IF(M69=4,'fancy pants code'!$E$35,IF(M69=5,'fancy pants code'!$E$36,IF(M69=6,'fancy pants code'!$E$37,IF(M69=7,'fancy pants code'!$E$38,IF(M69=8,'fancy pants code'!$E$39,0))))))))</f>
        <v>0</v>
      </c>
      <c r="AF69" s="101">
        <f>IF(O69=1,'fancy pants code'!$E$32,IF(O69=2,'fancy pants code'!$E$33,IF(O69=3,'fancy pants code'!$E$34,IF(O69=4,'fancy pants code'!$E$35,IF(O69=5,'fancy pants code'!$E$36,IF(O69=6,'fancy pants code'!$E$37,IF(O69=7,'fancy pants code'!$E$38,IF(O69=8,'fancy pants code'!$E$39,0))))))))</f>
        <v>0</v>
      </c>
      <c r="AG69" s="101">
        <f>IF(P69=1,'fancy pants code'!$E$32,IF(P69=2,'fancy pants code'!$E$33,IF(P69=3,'fancy pants code'!$E$34,IF(P69=4,'fancy pants code'!$E$35,IF(P69=5,'fancy pants code'!$E$36,IF(P69=6,'fancy pants code'!$E$37,IF(P69=7,'fancy pants code'!$E$38,IF(P69=8,'fancy pants code'!$E$39,0))))))))</f>
        <v>0</v>
      </c>
      <c r="AH69" s="102">
        <f>IF(Q69=1,'fancy pants code'!$E$32,IF(Q69=2,'fancy pants code'!$E$33,IF(Q69=3,'fancy pants code'!$E$34,IF(Q69=4,'fancy pants code'!$E$35,IF(Q69=5,'fancy pants code'!$E$36,IF(Q69=6,'fancy pants code'!$E$37,IF(Q69=7,'fancy pants code'!$E$38,IF(Q69=8,'fancy pants code'!$E$39,0))))))))</f>
        <v>0</v>
      </c>
      <c r="AI69" s="101">
        <f>IF(R69=1,'fancy pants code'!$E$32,IF(R69=2,'fancy pants code'!$E$33,IF(R69=3,'fancy pants code'!$E$34,IF(R69=4,'fancy pants code'!$E$35,IF(R69=5,'fancy pants code'!$E$36,IF(R69=6,'fancy pants code'!$E$37,IF(R69=7,'fancy pants code'!$E$38,IF(R69=8,'fancy pants code'!$E$39,0))))))))</f>
        <v>0</v>
      </c>
      <c r="AJ69" s="101">
        <f>IF(S69=1,'fancy pants code'!$E$32,IF(S69=2,'fancy pants code'!$E$33,IF(S69=3,'fancy pants code'!$E$34,IF(S69=4,'fancy pants code'!$E$35,IF(S69=5,'fancy pants code'!$E$36,IF(S69=6,'fancy pants code'!$E$37,IF(S69=7,'fancy pants code'!$E$38,IF(S69=8,'fancy pants code'!$E$39,0))))))))</f>
        <v>0</v>
      </c>
      <c r="AK69" s="249">
        <f t="shared" si="13"/>
        <v>1.5046296296296295E-4</v>
      </c>
    </row>
    <row r="70" spans="1:37" ht="13.5" thickBot="1" x14ac:dyDescent="0.25">
      <c r="A70" s="50">
        <f t="shared" si="9"/>
        <v>30</v>
      </c>
      <c r="B70" s="104" t="str">
        <f t="shared" si="9"/>
        <v>Kristy Glover</v>
      </c>
      <c r="C70" s="216"/>
      <c r="D70" s="214"/>
      <c r="E70" s="214"/>
      <c r="F70" s="214"/>
      <c r="G70" s="214"/>
      <c r="H70" s="225">
        <f t="shared" si="10"/>
        <v>0</v>
      </c>
      <c r="I70" s="216"/>
      <c r="J70" s="214"/>
      <c r="K70" s="214"/>
      <c r="L70" s="214"/>
      <c r="M70" s="214"/>
      <c r="N70" s="225">
        <f t="shared" si="11"/>
        <v>0</v>
      </c>
      <c r="O70" s="216">
        <v>3</v>
      </c>
      <c r="P70" s="214"/>
      <c r="Q70" s="214"/>
      <c r="R70" s="214"/>
      <c r="S70" s="214"/>
      <c r="T70" s="225">
        <f t="shared" si="12"/>
        <v>3.4722222222222222E-5</v>
      </c>
      <c r="V70" s="105">
        <f>IF(C70=1,'fancy pants code'!$E$32,IF(C70=2,'fancy pants code'!$E$33,IF(C70=3,'fancy pants code'!$E$34,IF(C70=4,'fancy pants code'!$E$35,IF(C70=5,'fancy pants code'!$E$36,IF(C70=6,'fancy pants code'!$E$37,IF(C70=7,'fancy pants code'!$E$38,IF(C70=8,'fancy pants code'!$E$39,0))))))))</f>
        <v>0</v>
      </c>
      <c r="W70" s="105">
        <f>IF(D70=1,'fancy pants code'!$E$32,IF(D70=2,'fancy pants code'!$E$33,IF(D70=3,'fancy pants code'!$E$34,IF(D70=4,'fancy pants code'!$E$35,IF(D70=5,'fancy pants code'!$E$36,IF(D70=6,'fancy pants code'!$E$37,IF(D70=7,'fancy pants code'!$E$38,IF(D70=8,'fancy pants code'!$E$39,0))))))))</f>
        <v>0</v>
      </c>
      <c r="X70" s="106">
        <f>IF(E70=1,'fancy pants code'!$E$32,IF(E70=2,'fancy pants code'!$E$33,IF(E70=3,'fancy pants code'!$E$34,IF(E70=4,'fancy pants code'!$E$35,IF(E70=5,'fancy pants code'!$E$36,IF(E70=6,'fancy pants code'!$E$37,IF(E70=7,'fancy pants code'!$E$38,IF(E70=8,'fancy pants code'!$E$39,0))))))))</f>
        <v>0</v>
      </c>
      <c r="Y70" s="105">
        <f>IF(F70=1,'fancy pants code'!$E$32,IF(F70=2,'fancy pants code'!$E$33,IF(F70=3,'fancy pants code'!$E$34,IF(F70=4,'fancy pants code'!$E$35,IF(F70=5,'fancy pants code'!$E$36,IF(F70=6,'fancy pants code'!$E$37,IF(F70=7,'fancy pants code'!$E$38,IF(F70=8,'fancy pants code'!$E$39,0))))))))</f>
        <v>0</v>
      </c>
      <c r="Z70" s="105">
        <f>IF(G70=1,'fancy pants code'!$E$32,IF(G70=2,'fancy pants code'!$E$33,IF(G70=3,'fancy pants code'!$E$34,IF(G70=4,'fancy pants code'!$E$35,IF(G70=5,'fancy pants code'!$E$36,IF(G70=6,'fancy pants code'!$E$37,IF(G70=7,'fancy pants code'!$E$38,IF(G70=8,'fancy pants code'!$E$39,0))))))))</f>
        <v>0</v>
      </c>
      <c r="AA70" s="107">
        <f>IF(I70=1,'fancy pants code'!$E$32,IF(I70=2,'fancy pants code'!$E$33,IF(I70=3,'fancy pants code'!$E$34,IF(I70=4,'fancy pants code'!$E$35,IF(I70=5,'fancy pants code'!$E$36,IF(I70=6,'fancy pants code'!$E$37,IF(I70=7,'fancy pants code'!$E$38,IF(I70=8,'fancy pants code'!$E$39,0))))))))</f>
        <v>0</v>
      </c>
      <c r="AB70" s="107">
        <f>IF(J70=1,'fancy pants code'!$E$32,IF(J70=2,'fancy pants code'!$E$33,IF(J70=3,'fancy pants code'!$E$34,IF(J70=4,'fancy pants code'!$E$35,IF(J70=5,'fancy pants code'!$E$36,IF(J70=6,'fancy pants code'!$E$37,IF(J70=7,'fancy pants code'!$E$38,IF(J70=8,'fancy pants code'!$E$39,0))))))))</f>
        <v>0</v>
      </c>
      <c r="AC70" s="108">
        <f>IF(K70=1,'fancy pants code'!$E$32,IF(K70=2,'fancy pants code'!$E$33,IF(K70=3,'fancy pants code'!$E$34,IF(K70=4,'fancy pants code'!$E$35,IF(K70=5,'fancy pants code'!$E$36,IF(K70=6,'fancy pants code'!$E$37,IF(K70=7,'fancy pants code'!$E$38,IF(K70=8,'fancy pants code'!$E$39,0))))))))</f>
        <v>0</v>
      </c>
      <c r="AD70" s="107">
        <f>IF(L70=1,'fancy pants code'!$E$32,IF(L70=2,'fancy pants code'!$E$33,IF(L70=3,'fancy pants code'!$E$34,IF(L70=4,'fancy pants code'!$E$35,IF(L70=5,'fancy pants code'!$E$36,IF(L70=6,'fancy pants code'!$E$37,IF(L70=7,'fancy pants code'!$E$38,IF(L70=8,'fancy pants code'!$E$39,0))))))))</f>
        <v>0</v>
      </c>
      <c r="AE70" s="107">
        <f>IF(M70=1,'fancy pants code'!$E$32,IF(M70=2,'fancy pants code'!$E$33,IF(M70=3,'fancy pants code'!$E$34,IF(M70=4,'fancy pants code'!$E$35,IF(M70=5,'fancy pants code'!$E$36,IF(M70=6,'fancy pants code'!$E$37,IF(M70=7,'fancy pants code'!$E$38,IF(M70=8,'fancy pants code'!$E$39,0))))))))</f>
        <v>0</v>
      </c>
      <c r="AF70" s="109">
        <f>IF(O70=1,'fancy pants code'!$E$32,IF(O70=2,'fancy pants code'!$E$33,IF(O70=3,'fancy pants code'!$E$34,IF(O70=4,'fancy pants code'!$E$35,IF(O70=5,'fancy pants code'!$E$36,IF(O70=6,'fancy pants code'!$E$37,IF(O70=7,'fancy pants code'!$E$38,IF(O70=8,'fancy pants code'!$E$39,0))))))))</f>
        <v>3.4722222222222222E-5</v>
      </c>
      <c r="AG70" s="109">
        <f>IF(P70=1,'fancy pants code'!$E$32,IF(P70=2,'fancy pants code'!$E$33,IF(P70=3,'fancy pants code'!$E$34,IF(P70=4,'fancy pants code'!$E$35,IF(P70=5,'fancy pants code'!$E$36,IF(P70=6,'fancy pants code'!$E$37,IF(P70=7,'fancy pants code'!$E$38,IF(P70=8,'fancy pants code'!$E$39,0))))))))</f>
        <v>0</v>
      </c>
      <c r="AH70" s="110">
        <f>IF(Q70=1,'fancy pants code'!$E$32,IF(Q70=2,'fancy pants code'!$E$33,IF(Q70=3,'fancy pants code'!$E$34,IF(Q70=4,'fancy pants code'!$E$35,IF(Q70=5,'fancy pants code'!$E$36,IF(Q70=6,'fancy pants code'!$E$37,IF(Q70=7,'fancy pants code'!$E$38,IF(Q70=8,'fancy pants code'!$E$39,0))))))))</f>
        <v>0</v>
      </c>
      <c r="AI70" s="109">
        <f>IF(R70=1,'fancy pants code'!$E$32,IF(R70=2,'fancy pants code'!$E$33,IF(R70=3,'fancy pants code'!$E$34,IF(R70=4,'fancy pants code'!$E$35,IF(R70=5,'fancy pants code'!$E$36,IF(R70=6,'fancy pants code'!$E$37,IF(R70=7,'fancy pants code'!$E$38,IF(R70=8,'fancy pants code'!$E$39,0))))))))</f>
        <v>0</v>
      </c>
      <c r="AJ70" s="109">
        <f>IF(S70=1,'fancy pants code'!$E$32,IF(S70=2,'fancy pants code'!$E$33,IF(S70=3,'fancy pants code'!$E$34,IF(S70=4,'fancy pants code'!$E$35,IF(S70=5,'fancy pants code'!$E$36,IF(S70=6,'fancy pants code'!$E$37,IF(S70=7,'fancy pants code'!$E$38,IF(S70=8,'fancy pants code'!$E$39,0))))))))</f>
        <v>0</v>
      </c>
      <c r="AK70" s="249">
        <f t="shared" si="13"/>
        <v>3.4722222222222222E-5</v>
      </c>
    </row>
    <row r="71" spans="1:37" s="43" customFormat="1" x14ac:dyDescent="0.2">
      <c r="A71" s="41"/>
      <c r="C71" s="44"/>
      <c r="D71" s="44"/>
      <c r="E71" s="44"/>
      <c r="F71" s="44"/>
      <c r="G71" s="44"/>
      <c r="H71" s="44"/>
      <c r="I71" s="44"/>
      <c r="J71" s="44"/>
      <c r="K71" s="44"/>
      <c r="L71" s="44" t="s">
        <v>16</v>
      </c>
      <c r="M71" s="44"/>
      <c r="N71" s="44"/>
      <c r="O71" s="43" t="s">
        <v>34</v>
      </c>
    </row>
    <row r="72" spans="1:37" s="40" customFormat="1" x14ac:dyDescent="0.2">
      <c r="A72" s="122" t="s">
        <v>121</v>
      </c>
    </row>
    <row r="73" spans="1:37" ht="13.5" thickBot="1" x14ac:dyDescent="0.25">
      <c r="A73" s="31" t="s">
        <v>141</v>
      </c>
      <c r="I73" s="31" t="s">
        <v>141</v>
      </c>
      <c r="O73" s="31" t="s">
        <v>141</v>
      </c>
    </row>
    <row r="74" spans="1:37" s="24" customFormat="1" x14ac:dyDescent="0.2">
      <c r="A74" s="41"/>
      <c r="B74" s="43"/>
      <c r="C74" s="441" t="s">
        <v>13</v>
      </c>
      <c r="D74" s="442"/>
      <c r="E74" s="442"/>
      <c r="F74" s="442"/>
      <c r="G74" s="442"/>
      <c r="H74" s="443" t="s">
        <v>19</v>
      </c>
      <c r="I74" s="441" t="s">
        <v>15</v>
      </c>
      <c r="J74" s="442"/>
      <c r="K74" s="442"/>
      <c r="L74" s="442"/>
      <c r="M74" s="442"/>
      <c r="N74" s="443" t="s">
        <v>19</v>
      </c>
      <c r="O74" s="441" t="s">
        <v>16</v>
      </c>
      <c r="P74" s="442"/>
      <c r="Q74" s="442"/>
      <c r="R74" s="442"/>
      <c r="S74" s="442"/>
      <c r="T74" s="443" t="s">
        <v>19</v>
      </c>
      <c r="U74" s="43"/>
      <c r="V74" s="86" t="s">
        <v>28</v>
      </c>
      <c r="W74" s="86"/>
      <c r="X74" s="87"/>
      <c r="Y74" s="87"/>
      <c r="Z74" s="87"/>
      <c r="AA74" s="88"/>
      <c r="AB74" s="88"/>
      <c r="AC74" s="88"/>
      <c r="AD74" s="88"/>
      <c r="AE74" s="88"/>
      <c r="AF74" s="90"/>
      <c r="AG74" s="90"/>
      <c r="AH74" s="90"/>
      <c r="AI74" s="90"/>
      <c r="AJ74" s="90"/>
      <c r="AK74" s="23"/>
    </row>
    <row r="75" spans="1:37" s="24" customFormat="1" x14ac:dyDescent="0.2">
      <c r="A75" s="41"/>
      <c r="B75" s="43"/>
      <c r="C75" s="93" t="s">
        <v>97</v>
      </c>
      <c r="D75" s="92" t="s">
        <v>98</v>
      </c>
      <c r="E75" s="92" t="s">
        <v>99</v>
      </c>
      <c r="F75" s="92" t="s">
        <v>100</v>
      </c>
      <c r="G75" s="92" t="s">
        <v>101</v>
      </c>
      <c r="H75" s="444" t="s">
        <v>119</v>
      </c>
      <c r="I75" s="93" t="s">
        <v>97</v>
      </c>
      <c r="J75" s="92" t="s">
        <v>98</v>
      </c>
      <c r="K75" s="92" t="s">
        <v>99</v>
      </c>
      <c r="L75" s="92" t="s">
        <v>100</v>
      </c>
      <c r="M75" s="92" t="s">
        <v>101</v>
      </c>
      <c r="N75" s="444" t="s">
        <v>119</v>
      </c>
      <c r="O75" s="93" t="s">
        <v>97</v>
      </c>
      <c r="P75" s="92" t="s">
        <v>98</v>
      </c>
      <c r="Q75" s="92" t="s">
        <v>99</v>
      </c>
      <c r="R75" s="92" t="s">
        <v>100</v>
      </c>
      <c r="S75" s="92" t="s">
        <v>101</v>
      </c>
      <c r="T75" s="444" t="s">
        <v>119</v>
      </c>
      <c r="U75" s="43"/>
      <c r="V75" s="86" t="s">
        <v>132</v>
      </c>
      <c r="W75" s="86"/>
      <c r="X75" s="86"/>
      <c r="Y75" s="86"/>
      <c r="Z75" s="86"/>
      <c r="AA75" s="89" t="s">
        <v>137</v>
      </c>
      <c r="AB75" s="89"/>
      <c r="AC75" s="89"/>
      <c r="AD75" s="89"/>
      <c r="AE75" s="89"/>
      <c r="AF75" s="91" t="s">
        <v>138</v>
      </c>
      <c r="AG75" s="91"/>
      <c r="AH75" s="91"/>
      <c r="AI75" s="91"/>
      <c r="AJ75" s="91"/>
      <c r="AK75" s="24" t="s">
        <v>19</v>
      </c>
    </row>
    <row r="76" spans="1:37" s="24" customFormat="1" ht="13.5" thickBot="1" x14ac:dyDescent="0.25">
      <c r="A76" s="41"/>
      <c r="B76" s="43"/>
      <c r="C76" s="94" t="s">
        <v>17</v>
      </c>
      <c r="D76" s="95" t="s">
        <v>17</v>
      </c>
      <c r="E76" s="95" t="s">
        <v>17</v>
      </c>
      <c r="F76" s="95" t="s">
        <v>17</v>
      </c>
      <c r="G76" s="95" t="s">
        <v>17</v>
      </c>
      <c r="H76" s="445" t="s">
        <v>105</v>
      </c>
      <c r="I76" s="94" t="s">
        <v>17</v>
      </c>
      <c r="J76" s="95" t="s">
        <v>17</v>
      </c>
      <c r="K76" s="95" t="s">
        <v>17</v>
      </c>
      <c r="L76" s="95" t="s">
        <v>17</v>
      </c>
      <c r="M76" s="95" t="s">
        <v>17</v>
      </c>
      <c r="N76" s="445" t="s">
        <v>105</v>
      </c>
      <c r="O76" s="94" t="s">
        <v>17</v>
      </c>
      <c r="P76" s="95" t="s">
        <v>17</v>
      </c>
      <c r="Q76" s="95" t="s">
        <v>17</v>
      </c>
      <c r="R76" s="95" t="s">
        <v>17</v>
      </c>
      <c r="S76" s="95" t="s">
        <v>17</v>
      </c>
      <c r="T76" s="445" t="s">
        <v>105</v>
      </c>
      <c r="U76" s="43"/>
      <c r="V76" s="86" t="s">
        <v>133</v>
      </c>
      <c r="W76" s="86" t="s">
        <v>134</v>
      </c>
      <c r="X76" s="86" t="s">
        <v>135</v>
      </c>
      <c r="Y76" s="86" t="s">
        <v>136</v>
      </c>
      <c r="Z76" s="86" t="s">
        <v>101</v>
      </c>
      <c r="AA76" s="89" t="s">
        <v>133</v>
      </c>
      <c r="AB76" s="89" t="s">
        <v>134</v>
      </c>
      <c r="AC76" s="89" t="s">
        <v>135</v>
      </c>
      <c r="AD76" s="89" t="s">
        <v>136</v>
      </c>
      <c r="AE76" s="89" t="s">
        <v>101</v>
      </c>
      <c r="AF76" s="91" t="s">
        <v>133</v>
      </c>
      <c r="AG76" s="91" t="s">
        <v>134</v>
      </c>
      <c r="AH76" s="91" t="s">
        <v>135</v>
      </c>
      <c r="AI76" s="91" t="s">
        <v>136</v>
      </c>
      <c r="AJ76" s="91" t="s">
        <v>101</v>
      </c>
    </row>
    <row r="77" spans="1:37" x14ac:dyDescent="0.2">
      <c r="A77" s="48">
        <f t="shared" ref="A77:B106" si="14">A5</f>
        <v>1</v>
      </c>
      <c r="B77" s="96" t="str">
        <f t="shared" si="14"/>
        <v>Cyrus Monk</v>
      </c>
      <c r="C77" s="210">
        <v>1</v>
      </c>
      <c r="D77" s="210">
        <v>1</v>
      </c>
      <c r="E77" s="210"/>
      <c r="F77" s="210"/>
      <c r="G77" s="210"/>
      <c r="H77" s="225">
        <f>Z77+V77+W77+X77+Y77</f>
        <v>1.1574074074074073E-4</v>
      </c>
      <c r="I77" s="210"/>
      <c r="J77" s="210"/>
      <c r="K77" s="210">
        <v>2</v>
      </c>
      <c r="L77" s="210">
        <v>1</v>
      </c>
      <c r="M77" s="210">
        <v>1</v>
      </c>
      <c r="N77" s="225">
        <f>AE77+AA77+AB77+AC77+AD77</f>
        <v>1.6203703703703703E-4</v>
      </c>
      <c r="O77" s="210"/>
      <c r="P77" s="210">
        <v>2</v>
      </c>
      <c r="Q77" s="210"/>
      <c r="R77" s="210"/>
      <c r="S77" s="210"/>
      <c r="T77" s="225">
        <f>AJ77+AF77+AG77+AH77+AI77</f>
        <v>4.6296296296296294E-5</v>
      </c>
      <c r="U77" s="24"/>
      <c r="V77" s="97">
        <f>IF(C77=1,'fancy pants code'!$H$32,IF(C77=2,'fancy pants code'!$H$33,IF(C77=3,'fancy pants code'!$H$34,IF(C77=4,'fancy pants code'!$H$35,IF(C77=5,'fancy pants code'!$H$36,IF(C77=6,'fancy pants code'!$H$37,IF(C77=7,'fancy pants code'!$H$38,IF(C77=8,'fancy pants code'!$H$39,0))))))))</f>
        <v>5.7870370370370366E-5</v>
      </c>
      <c r="W77" s="97">
        <f>IF(D77=1,'fancy pants code'!$H$32,IF(D77=2,'fancy pants code'!$H$33,IF(D77=3,'fancy pants code'!$H$34,IF(D77=4,'fancy pants code'!$H$35,IF(D77=5,'fancy pants code'!$H$36,IF(D77=6,'fancy pants code'!$H$37,IF(D77=7,'fancy pants code'!$H$38,IF(D77=8,'fancy pants code'!$H$39,0))))))))</f>
        <v>5.7870370370370366E-5</v>
      </c>
      <c r="X77" s="98">
        <f>IF(E77=1,'fancy pants code'!$H$32,IF(E77=2,'fancy pants code'!$H$33,IF(E77=3,'fancy pants code'!$H$34,IF(E77=4,'fancy pants code'!$H$35,IF(E77=5,'fancy pants code'!$H$36,IF(E77=6,'fancy pants code'!$H$37,IF(E77=7,'fancy pants code'!$H$38,IF(E77=8,'fancy pants code'!$H$39,0))))))))</f>
        <v>0</v>
      </c>
      <c r="Y77" s="97">
        <f>IF(F77=1,'fancy pants code'!$H$32,IF(F77=2,'fancy pants code'!$H$33,IF(F77=3,'fancy pants code'!$H$34,IF(F77=4,'fancy pants code'!$H$35,IF(F77=5,'fancy pants code'!$H$36,IF(F77=6,'fancy pants code'!$H$37,IF(F77=7,'fancy pants code'!$H$38,IF(F77=8,'fancy pants code'!$H$39,0))))))))</f>
        <v>0</v>
      </c>
      <c r="Z77" s="97">
        <f>IF(G77=1,'fancy pants code'!$H$32,IF(G77=2,'fancy pants code'!$H$33,IF(G77=3,'fancy pants code'!$H$34,IF(G77=4,'fancy pants code'!$H$35,IF(G77=5,'fancy pants code'!$H$36,IF(G77=6,'fancy pants code'!$H$37,IF(G77=7,'fancy pants code'!$H$38,IF(G77=8,'fancy pants code'!$H$39,0))))))))</f>
        <v>0</v>
      </c>
      <c r="AA77" s="99">
        <f>IF(I77=1,'fancy pants code'!$H$32,IF(I77=2,'fancy pants code'!$H$33,IF(I77=3,'fancy pants code'!$H$34,IF(I77=4,'fancy pants code'!$H$35,IF(I77=5,'fancy pants code'!$H$36,IF(I77=6,'fancy pants code'!$H$37,IF(I77=7,'fancy pants code'!$H$38,IF(I77=8,'fancy pants code'!$H$39,0))))))))</f>
        <v>0</v>
      </c>
      <c r="AB77" s="99">
        <f>IF(J77=1,'fancy pants code'!$H$32,IF(J77=2,'fancy pants code'!$H$33,IF(J77=3,'fancy pants code'!$H$34,IF(J77=4,'fancy pants code'!$H$35,IF(J77=5,'fancy pants code'!$H$36,IF(J77=6,'fancy pants code'!$H$37,IF(J77=7,'fancy pants code'!$H$38,IF(J77=8,'fancy pants code'!$H$39,0))))))))</f>
        <v>0</v>
      </c>
      <c r="AC77" s="100">
        <f>IF(K77=1,'fancy pants code'!$H$32,IF(K77=2,'fancy pants code'!$H$33,IF(K77=3,'fancy pants code'!$H$34,IF(K77=4,'fancy pants code'!$H$35,IF(K77=5,'fancy pants code'!$H$36,IF(K77=6,'fancy pants code'!$H$37,IF(K77=7,'fancy pants code'!$H$38,IF(K77=8,'fancy pants code'!$H$39,0))))))))</f>
        <v>4.6296296296296294E-5</v>
      </c>
      <c r="AD77" s="99">
        <f>IF(L77=1,'fancy pants code'!$H$32,IF(L77=2,'fancy pants code'!$H$33,IF(L77=3,'fancy pants code'!$H$34,IF(L77=4,'fancy pants code'!$H$35,IF(L77=5,'fancy pants code'!$H$36,IF(L77=6,'fancy pants code'!$H$37,IF(L77=7,'fancy pants code'!$H$38,IF(L77=8,'fancy pants code'!$H$39,0))))))))</f>
        <v>5.7870370370370366E-5</v>
      </c>
      <c r="AE77" s="99">
        <f>IF(M77=1,'fancy pants code'!$H$32,IF(M77=2,'fancy pants code'!$H$33,IF(M77=3,'fancy pants code'!$H$34,IF(M77=4,'fancy pants code'!$H$35,IF(M77=5,'fancy pants code'!$H$36,IF(M77=6,'fancy pants code'!$H$37,IF(M77=7,'fancy pants code'!$H$38,IF(M77=8,'fancy pants code'!$H$39,0))))))))</f>
        <v>5.7870370370370366E-5</v>
      </c>
      <c r="AF77" s="101">
        <f>IF(O77=1,'fancy pants code'!$H$32,IF(O77=2,'fancy pants code'!$H$33,IF(O77=3,'fancy pants code'!$H$34,IF(O77=4,'fancy pants code'!$H$35,IF(O77=5,'fancy pants code'!$H$36,IF(O77=6,'fancy pants code'!$H$37,IF(O77=7,'fancy pants code'!$H$38,IF(O77=8,'fancy pants code'!$H$39,0))))))))</f>
        <v>0</v>
      </c>
      <c r="AG77" s="101">
        <f>IF(P77=1,'fancy pants code'!$H$32,IF(P77=2,'fancy pants code'!$H$33,IF(P77=3,'fancy pants code'!$H$34,IF(P77=4,'fancy pants code'!$H$35,IF(P77=5,'fancy pants code'!$H$36,IF(P77=6,'fancy pants code'!$H$37,IF(P77=7,'fancy pants code'!$H$38,IF(P77=8,'fancy pants code'!$H$39,0))))))))</f>
        <v>4.6296296296296294E-5</v>
      </c>
      <c r="AH77" s="102">
        <f>IF(Q77=1,'fancy pants code'!$H$32,IF(Q77=2,'fancy pants code'!$H$33,IF(Q77=3,'fancy pants code'!$H$34,IF(Q77=4,'fancy pants code'!$H$35,IF(Q77=5,'fancy pants code'!$H$36,IF(Q77=6,'fancy pants code'!$H$37,IF(Q77=7,'fancy pants code'!$H$38,IF(Q77=8,'fancy pants code'!$H$39,0))))))))</f>
        <v>0</v>
      </c>
      <c r="AI77" s="101">
        <f>IF(R77=1,'fancy pants code'!$H$32,IF(R77=2,'fancy pants code'!$H$33,IF(R77=3,'fancy pants code'!$H$34,IF(R77=4,'fancy pants code'!$H$35,IF(R77=5,'fancy pants code'!$H$36,IF(R77=6,'fancy pants code'!$H$37,IF(R77=7,'fancy pants code'!$H$38,IF(R77=8,'fancy pants code'!$H$39,0))))))))</f>
        <v>0</v>
      </c>
      <c r="AJ77" s="101">
        <f>IF(S77=1,'fancy pants code'!$H$32,IF(S77=2,'fancy pants code'!$H$33,IF(S77=3,'fancy pants code'!$H$34,IF(S77=4,'fancy pants code'!$H$35,IF(S77=5,'fancy pants code'!$H$36,IF(S77=6,'fancy pants code'!$H$37,IF(S77=7,'fancy pants code'!$H$38,IF(S77=8,'fancy pants code'!$H$39,0))))))))</f>
        <v>0</v>
      </c>
      <c r="AK77" s="249">
        <f>SUM(V77:AJ77)</f>
        <v>3.2407407407407406E-4</v>
      </c>
    </row>
    <row r="78" spans="1:37" x14ac:dyDescent="0.2">
      <c r="A78" s="49">
        <f t="shared" si="14"/>
        <v>2</v>
      </c>
      <c r="B78" s="103" t="str">
        <f t="shared" si="14"/>
        <v>Matt Parkinson</v>
      </c>
      <c r="C78" s="212"/>
      <c r="D78" s="212"/>
      <c r="E78" s="212"/>
      <c r="F78" s="212"/>
      <c r="G78" s="212"/>
      <c r="H78" s="225">
        <f t="shared" ref="H78:H106" si="15">Z78+V78+W78+X78+Y78</f>
        <v>0</v>
      </c>
      <c r="I78" s="212"/>
      <c r="J78" s="212"/>
      <c r="K78" s="212"/>
      <c r="L78" s="212"/>
      <c r="M78" s="212"/>
      <c r="N78" s="225">
        <f t="shared" ref="N78:N106" si="16">AE78+AA78+AB78+AC78+AD78</f>
        <v>0</v>
      </c>
      <c r="O78" s="212"/>
      <c r="P78" s="212"/>
      <c r="Q78" s="212">
        <v>3</v>
      </c>
      <c r="R78" s="212"/>
      <c r="S78" s="212"/>
      <c r="T78" s="225">
        <f t="shared" ref="T78:T106" si="17">AJ78+AF78+AG78+AH78+AI78</f>
        <v>3.4722222222222222E-5</v>
      </c>
      <c r="V78" s="97">
        <f>IF(C78=1,'fancy pants code'!$H$32,IF(C78=2,'fancy pants code'!$H$33,IF(C78=3,'fancy pants code'!$H$34,IF(C78=4,'fancy pants code'!$H$35,IF(C78=5,'fancy pants code'!$H$36,IF(C78=6,'fancy pants code'!$H$37,IF(C78=7,'fancy pants code'!$H$38,IF(C78=8,'fancy pants code'!$H$39,0))))))))</f>
        <v>0</v>
      </c>
      <c r="W78" s="97">
        <f>IF(D78=1,'fancy pants code'!$H$32,IF(D78=2,'fancy pants code'!$H$33,IF(D78=3,'fancy pants code'!$H$34,IF(D78=4,'fancy pants code'!$H$35,IF(D78=5,'fancy pants code'!$H$36,IF(D78=6,'fancy pants code'!$H$37,IF(D78=7,'fancy pants code'!$H$38,IF(D78=8,'fancy pants code'!$H$39,0))))))))</f>
        <v>0</v>
      </c>
      <c r="X78" s="98">
        <f>IF(E78=1,'fancy pants code'!$H$32,IF(E78=2,'fancy pants code'!$H$33,IF(E78=3,'fancy pants code'!$H$34,IF(E78=4,'fancy pants code'!$H$35,IF(E78=5,'fancy pants code'!$H$36,IF(E78=6,'fancy pants code'!$H$37,IF(E78=7,'fancy pants code'!$H$38,IF(E78=8,'fancy pants code'!$H$39,0))))))))</f>
        <v>0</v>
      </c>
      <c r="Y78" s="97">
        <f>IF(F78=1,'fancy pants code'!$H$32,IF(F78=2,'fancy pants code'!$H$33,IF(F78=3,'fancy pants code'!$H$34,IF(F78=4,'fancy pants code'!$H$35,IF(F78=5,'fancy pants code'!$H$36,IF(F78=6,'fancy pants code'!$H$37,IF(F78=7,'fancy pants code'!$H$38,IF(F78=8,'fancy pants code'!$H$39,0))))))))</f>
        <v>0</v>
      </c>
      <c r="Z78" s="97">
        <f>IF(G78=1,'fancy pants code'!$H$32,IF(G78=2,'fancy pants code'!$H$33,IF(G78=3,'fancy pants code'!$H$34,IF(G78=4,'fancy pants code'!$H$35,IF(G78=5,'fancy pants code'!$H$36,IF(G78=6,'fancy pants code'!$H$37,IF(G78=7,'fancy pants code'!$H$38,IF(G78=8,'fancy pants code'!$H$39,0))))))))</f>
        <v>0</v>
      </c>
      <c r="AA78" s="99">
        <f>IF(I78=1,'fancy pants code'!$H$32,IF(I78=2,'fancy pants code'!$H$33,IF(I78=3,'fancy pants code'!$H$34,IF(I78=4,'fancy pants code'!$H$35,IF(I78=5,'fancy pants code'!$H$36,IF(I78=6,'fancy pants code'!$H$37,IF(I78=7,'fancy pants code'!$H$38,IF(I78=8,'fancy pants code'!$H$39,0))))))))</f>
        <v>0</v>
      </c>
      <c r="AB78" s="99">
        <f>IF(J78=1,'fancy pants code'!$H$32,IF(J78=2,'fancy pants code'!$H$33,IF(J78=3,'fancy pants code'!$H$34,IF(J78=4,'fancy pants code'!$H$35,IF(J78=5,'fancy pants code'!$H$36,IF(J78=6,'fancy pants code'!$H$37,IF(J78=7,'fancy pants code'!$H$38,IF(J78=8,'fancy pants code'!$H$39,0))))))))</f>
        <v>0</v>
      </c>
      <c r="AC78" s="100">
        <f>IF(K78=1,'fancy pants code'!$H$32,IF(K78=2,'fancy pants code'!$H$33,IF(K78=3,'fancy pants code'!$H$34,IF(K78=4,'fancy pants code'!$H$35,IF(K78=5,'fancy pants code'!$H$36,IF(K78=6,'fancy pants code'!$H$37,IF(K78=7,'fancy pants code'!$H$38,IF(K78=8,'fancy pants code'!$H$39,0))))))))</f>
        <v>0</v>
      </c>
      <c r="AD78" s="99">
        <f>IF(L78=1,'fancy pants code'!$H$32,IF(L78=2,'fancy pants code'!$H$33,IF(L78=3,'fancy pants code'!$H$34,IF(L78=4,'fancy pants code'!$H$35,IF(L78=5,'fancy pants code'!$H$36,IF(L78=6,'fancy pants code'!$H$37,IF(L78=7,'fancy pants code'!$H$38,IF(L78=8,'fancy pants code'!$H$39,0))))))))</f>
        <v>0</v>
      </c>
      <c r="AE78" s="99">
        <f>IF(M78=1,'fancy pants code'!$H$32,IF(M78=2,'fancy pants code'!$H$33,IF(M78=3,'fancy pants code'!$H$34,IF(M78=4,'fancy pants code'!$H$35,IF(M78=5,'fancy pants code'!$H$36,IF(M78=6,'fancy pants code'!$H$37,IF(M78=7,'fancy pants code'!$H$38,IF(M78=8,'fancy pants code'!$H$39,0))))))))</f>
        <v>0</v>
      </c>
      <c r="AF78" s="101">
        <f>IF(O78=1,'fancy pants code'!$H$32,IF(O78=2,'fancy pants code'!$H$33,IF(O78=3,'fancy pants code'!$H$34,IF(O78=4,'fancy pants code'!$H$35,IF(O78=5,'fancy pants code'!$H$36,IF(O78=6,'fancy pants code'!$H$37,IF(O78=7,'fancy pants code'!$H$38,IF(O78=8,'fancy pants code'!$H$39,0))))))))</f>
        <v>0</v>
      </c>
      <c r="AG78" s="101">
        <f>IF(P78=1,'fancy pants code'!$H$32,IF(P78=2,'fancy pants code'!$H$33,IF(P78=3,'fancy pants code'!$H$34,IF(P78=4,'fancy pants code'!$H$35,IF(P78=5,'fancy pants code'!$H$36,IF(P78=6,'fancy pants code'!$H$37,IF(P78=7,'fancy pants code'!$H$38,IF(P78=8,'fancy pants code'!$H$39,0))))))))</f>
        <v>0</v>
      </c>
      <c r="AH78" s="102">
        <f>IF(Q78=1,'fancy pants code'!$H$32,IF(Q78=2,'fancy pants code'!$H$33,IF(Q78=3,'fancy pants code'!$H$34,IF(Q78=4,'fancy pants code'!$H$35,IF(Q78=5,'fancy pants code'!$H$36,IF(Q78=6,'fancy pants code'!$H$37,IF(Q78=7,'fancy pants code'!$H$38,IF(Q78=8,'fancy pants code'!$H$39,0))))))))</f>
        <v>3.4722222222222222E-5</v>
      </c>
      <c r="AI78" s="101">
        <f>IF(R78=1,'fancy pants code'!$H$32,IF(R78=2,'fancy pants code'!$H$33,IF(R78=3,'fancy pants code'!$H$34,IF(R78=4,'fancy pants code'!$H$35,IF(R78=5,'fancy pants code'!$H$36,IF(R78=6,'fancy pants code'!$H$37,IF(R78=7,'fancy pants code'!$H$38,IF(R78=8,'fancy pants code'!$H$39,0))))))))</f>
        <v>0</v>
      </c>
      <c r="AJ78" s="101">
        <f>IF(S78=1,'fancy pants code'!$H$32,IF(S78=2,'fancy pants code'!$H$33,IF(S78=3,'fancy pants code'!$H$34,IF(S78=4,'fancy pants code'!$H$35,IF(S78=5,'fancy pants code'!$H$36,IF(S78=6,'fancy pants code'!$H$37,IF(S78=7,'fancy pants code'!$H$38,IF(S78=8,'fancy pants code'!$H$39,0))))))))</f>
        <v>0</v>
      </c>
      <c r="AK78" s="249">
        <f t="shared" ref="AK78:AK106" si="18">SUM(V78:AJ78)</f>
        <v>3.4722222222222222E-5</v>
      </c>
    </row>
    <row r="79" spans="1:37" x14ac:dyDescent="0.2">
      <c r="A79" s="49">
        <f t="shared" si="14"/>
        <v>3</v>
      </c>
      <c r="B79" s="103" t="str">
        <f t="shared" si="14"/>
        <v>Paul Yeatman</v>
      </c>
      <c r="C79" s="212"/>
      <c r="D79" s="212"/>
      <c r="E79" s="212"/>
      <c r="F79" s="212"/>
      <c r="G79" s="212"/>
      <c r="H79" s="225">
        <f t="shared" si="15"/>
        <v>0</v>
      </c>
      <c r="I79" s="212"/>
      <c r="J79" s="212"/>
      <c r="K79" s="212"/>
      <c r="L79" s="212"/>
      <c r="M79" s="212"/>
      <c r="N79" s="225">
        <f t="shared" si="16"/>
        <v>0</v>
      </c>
      <c r="O79" s="212"/>
      <c r="P79" s="212"/>
      <c r="Q79" s="212"/>
      <c r="R79" s="212"/>
      <c r="S79" s="212"/>
      <c r="T79" s="225">
        <f t="shared" si="17"/>
        <v>0</v>
      </c>
      <c r="V79" s="97">
        <f>IF(C79=1,'fancy pants code'!$H$32,IF(C79=2,'fancy pants code'!$H$33,IF(C79=3,'fancy pants code'!$H$34,IF(C79=4,'fancy pants code'!$H$35,IF(C79=5,'fancy pants code'!$H$36,IF(C79=6,'fancy pants code'!$H$37,IF(C79=7,'fancy pants code'!$H$38,IF(C79=8,'fancy pants code'!$H$39,0))))))))</f>
        <v>0</v>
      </c>
      <c r="W79" s="97">
        <f>IF(D79=1,'fancy pants code'!$H$32,IF(D79=2,'fancy pants code'!$H$33,IF(D79=3,'fancy pants code'!$H$34,IF(D79=4,'fancy pants code'!$H$35,IF(D79=5,'fancy pants code'!$H$36,IF(D79=6,'fancy pants code'!$H$37,IF(D79=7,'fancy pants code'!$H$38,IF(D79=8,'fancy pants code'!$H$39,0))))))))</f>
        <v>0</v>
      </c>
      <c r="X79" s="98">
        <f>IF(E79=1,'fancy pants code'!$H$32,IF(E79=2,'fancy pants code'!$H$33,IF(E79=3,'fancy pants code'!$H$34,IF(E79=4,'fancy pants code'!$H$35,IF(E79=5,'fancy pants code'!$H$36,IF(E79=6,'fancy pants code'!$H$37,IF(E79=7,'fancy pants code'!$H$38,IF(E79=8,'fancy pants code'!$H$39,0))))))))</f>
        <v>0</v>
      </c>
      <c r="Y79" s="97">
        <f>IF(F79=1,'fancy pants code'!$H$32,IF(F79=2,'fancy pants code'!$H$33,IF(F79=3,'fancy pants code'!$H$34,IF(F79=4,'fancy pants code'!$H$35,IF(F79=5,'fancy pants code'!$H$36,IF(F79=6,'fancy pants code'!$H$37,IF(F79=7,'fancy pants code'!$H$38,IF(F79=8,'fancy pants code'!$H$39,0))))))))</f>
        <v>0</v>
      </c>
      <c r="Z79" s="97">
        <f>IF(G79=1,'fancy pants code'!$H$32,IF(G79=2,'fancy pants code'!$H$33,IF(G79=3,'fancy pants code'!$H$34,IF(G79=4,'fancy pants code'!$H$35,IF(G79=5,'fancy pants code'!$H$36,IF(G79=6,'fancy pants code'!$H$37,IF(G79=7,'fancy pants code'!$H$38,IF(G79=8,'fancy pants code'!$H$39,0))))))))</f>
        <v>0</v>
      </c>
      <c r="AA79" s="99">
        <f>IF(I79=1,'fancy pants code'!$H$32,IF(I79=2,'fancy pants code'!$H$33,IF(I79=3,'fancy pants code'!$H$34,IF(I79=4,'fancy pants code'!$H$35,IF(I79=5,'fancy pants code'!$H$36,IF(I79=6,'fancy pants code'!$H$37,IF(I79=7,'fancy pants code'!$H$38,IF(I79=8,'fancy pants code'!$H$39,0))))))))</f>
        <v>0</v>
      </c>
      <c r="AB79" s="99">
        <f>IF(J79=1,'fancy pants code'!$H$32,IF(J79=2,'fancy pants code'!$H$33,IF(J79=3,'fancy pants code'!$H$34,IF(J79=4,'fancy pants code'!$H$35,IF(J79=5,'fancy pants code'!$H$36,IF(J79=6,'fancy pants code'!$H$37,IF(J79=7,'fancy pants code'!$H$38,IF(J79=8,'fancy pants code'!$H$39,0))))))))</f>
        <v>0</v>
      </c>
      <c r="AC79" s="100">
        <f>IF(K79=1,'fancy pants code'!$H$32,IF(K79=2,'fancy pants code'!$H$33,IF(K79=3,'fancy pants code'!$H$34,IF(K79=4,'fancy pants code'!$H$35,IF(K79=5,'fancy pants code'!$H$36,IF(K79=6,'fancy pants code'!$H$37,IF(K79=7,'fancy pants code'!$H$38,IF(K79=8,'fancy pants code'!$H$39,0))))))))</f>
        <v>0</v>
      </c>
      <c r="AD79" s="99">
        <f>IF(L79=1,'fancy pants code'!$H$32,IF(L79=2,'fancy pants code'!$H$33,IF(L79=3,'fancy pants code'!$H$34,IF(L79=4,'fancy pants code'!$H$35,IF(L79=5,'fancy pants code'!$H$36,IF(L79=6,'fancy pants code'!$H$37,IF(L79=7,'fancy pants code'!$H$38,IF(L79=8,'fancy pants code'!$H$39,0))))))))</f>
        <v>0</v>
      </c>
      <c r="AE79" s="99">
        <f>IF(M79=1,'fancy pants code'!$H$32,IF(M79=2,'fancy pants code'!$H$33,IF(M79=3,'fancy pants code'!$H$34,IF(M79=4,'fancy pants code'!$H$35,IF(M79=5,'fancy pants code'!$H$36,IF(M79=6,'fancy pants code'!$H$37,IF(M79=7,'fancy pants code'!$H$38,IF(M79=8,'fancy pants code'!$H$39,0))))))))</f>
        <v>0</v>
      </c>
      <c r="AF79" s="101">
        <f>IF(O79=1,'fancy pants code'!$H$32,IF(O79=2,'fancy pants code'!$H$33,IF(O79=3,'fancy pants code'!$H$34,IF(O79=4,'fancy pants code'!$H$35,IF(O79=5,'fancy pants code'!$H$36,IF(O79=6,'fancy pants code'!$H$37,IF(O79=7,'fancy pants code'!$H$38,IF(O79=8,'fancy pants code'!$H$39,0))))))))</f>
        <v>0</v>
      </c>
      <c r="AG79" s="101">
        <f>IF(P79=1,'fancy pants code'!$H$32,IF(P79=2,'fancy pants code'!$H$33,IF(P79=3,'fancy pants code'!$H$34,IF(P79=4,'fancy pants code'!$H$35,IF(P79=5,'fancy pants code'!$H$36,IF(P79=6,'fancy pants code'!$H$37,IF(P79=7,'fancy pants code'!$H$38,IF(P79=8,'fancy pants code'!$H$39,0))))))))</f>
        <v>0</v>
      </c>
      <c r="AH79" s="102">
        <f>IF(Q79=1,'fancy pants code'!$H$32,IF(Q79=2,'fancy pants code'!$H$33,IF(Q79=3,'fancy pants code'!$H$34,IF(Q79=4,'fancy pants code'!$H$35,IF(Q79=5,'fancy pants code'!$H$36,IF(Q79=6,'fancy pants code'!$H$37,IF(Q79=7,'fancy pants code'!$H$38,IF(Q79=8,'fancy pants code'!$H$39,0))))))))</f>
        <v>0</v>
      </c>
      <c r="AI79" s="101">
        <f>IF(R79=1,'fancy pants code'!$H$32,IF(R79=2,'fancy pants code'!$H$33,IF(R79=3,'fancy pants code'!$H$34,IF(R79=4,'fancy pants code'!$H$35,IF(R79=5,'fancy pants code'!$H$36,IF(R79=6,'fancy pants code'!$H$37,IF(R79=7,'fancy pants code'!$H$38,IF(R79=8,'fancy pants code'!$H$39,0))))))))</f>
        <v>0</v>
      </c>
      <c r="AJ79" s="101">
        <f>IF(S79=1,'fancy pants code'!$H$32,IF(S79=2,'fancy pants code'!$H$33,IF(S79=3,'fancy pants code'!$H$34,IF(S79=4,'fancy pants code'!$H$35,IF(S79=5,'fancy pants code'!$H$36,IF(S79=6,'fancy pants code'!$H$37,IF(S79=7,'fancy pants code'!$H$38,IF(S79=8,'fancy pants code'!$H$39,0))))))))</f>
        <v>0</v>
      </c>
      <c r="AK79" s="249">
        <f t="shared" si="18"/>
        <v>0</v>
      </c>
    </row>
    <row r="80" spans="1:37" x14ac:dyDescent="0.2">
      <c r="A80" s="49">
        <f t="shared" si="14"/>
        <v>4</v>
      </c>
      <c r="B80" s="103" t="str">
        <f t="shared" si="14"/>
        <v>Alan McCulloch</v>
      </c>
      <c r="C80" s="212"/>
      <c r="D80" s="212"/>
      <c r="E80" s="212"/>
      <c r="F80" s="212"/>
      <c r="G80" s="212"/>
      <c r="H80" s="225">
        <f t="shared" si="15"/>
        <v>0</v>
      </c>
      <c r="I80" s="212"/>
      <c r="J80" s="212"/>
      <c r="K80" s="212"/>
      <c r="L80" s="212"/>
      <c r="M80" s="212"/>
      <c r="N80" s="225">
        <f t="shared" si="16"/>
        <v>0</v>
      </c>
      <c r="O80" s="212"/>
      <c r="P80" s="212"/>
      <c r="Q80" s="212"/>
      <c r="R80" s="212"/>
      <c r="S80" s="212"/>
      <c r="T80" s="225">
        <f t="shared" si="17"/>
        <v>0</v>
      </c>
      <c r="V80" s="97">
        <f>IF(C80=1,'fancy pants code'!$H$32,IF(C80=2,'fancy pants code'!$H$33,IF(C80=3,'fancy pants code'!$H$34,IF(C80=4,'fancy pants code'!$H$35,IF(C80=5,'fancy pants code'!$H$36,IF(C80=6,'fancy pants code'!$H$37,IF(C80=7,'fancy pants code'!$H$38,IF(C80=8,'fancy pants code'!$H$39,0))))))))</f>
        <v>0</v>
      </c>
      <c r="W80" s="97">
        <f>IF(D80=1,'fancy pants code'!$H$32,IF(D80=2,'fancy pants code'!$H$33,IF(D80=3,'fancy pants code'!$H$34,IF(D80=4,'fancy pants code'!$H$35,IF(D80=5,'fancy pants code'!$H$36,IF(D80=6,'fancy pants code'!$H$37,IF(D80=7,'fancy pants code'!$H$38,IF(D80=8,'fancy pants code'!$H$39,0))))))))</f>
        <v>0</v>
      </c>
      <c r="X80" s="98">
        <f>IF(E80=1,'fancy pants code'!$H$32,IF(E80=2,'fancy pants code'!$H$33,IF(E80=3,'fancy pants code'!$H$34,IF(E80=4,'fancy pants code'!$H$35,IF(E80=5,'fancy pants code'!$H$36,IF(E80=6,'fancy pants code'!$H$37,IF(E80=7,'fancy pants code'!$H$38,IF(E80=8,'fancy pants code'!$H$39,0))))))))</f>
        <v>0</v>
      </c>
      <c r="Y80" s="97">
        <f>IF(F80=1,'fancy pants code'!$H$32,IF(F80=2,'fancy pants code'!$H$33,IF(F80=3,'fancy pants code'!$H$34,IF(F80=4,'fancy pants code'!$H$35,IF(F80=5,'fancy pants code'!$H$36,IF(F80=6,'fancy pants code'!$H$37,IF(F80=7,'fancy pants code'!$H$38,IF(F80=8,'fancy pants code'!$H$39,0))))))))</f>
        <v>0</v>
      </c>
      <c r="Z80" s="97">
        <f>IF(G80=1,'fancy pants code'!$H$32,IF(G80=2,'fancy pants code'!$H$33,IF(G80=3,'fancy pants code'!$H$34,IF(G80=4,'fancy pants code'!$H$35,IF(G80=5,'fancy pants code'!$H$36,IF(G80=6,'fancy pants code'!$H$37,IF(G80=7,'fancy pants code'!$H$38,IF(G80=8,'fancy pants code'!$H$39,0))))))))</f>
        <v>0</v>
      </c>
      <c r="AA80" s="99">
        <f>IF(I80=1,'fancy pants code'!$H$32,IF(I80=2,'fancy pants code'!$H$33,IF(I80=3,'fancy pants code'!$H$34,IF(I80=4,'fancy pants code'!$H$35,IF(I80=5,'fancy pants code'!$H$36,IF(I80=6,'fancy pants code'!$H$37,IF(I80=7,'fancy pants code'!$H$38,IF(I80=8,'fancy pants code'!$H$39,0))))))))</f>
        <v>0</v>
      </c>
      <c r="AB80" s="99">
        <f>IF(J80=1,'fancy pants code'!$H$32,IF(J80=2,'fancy pants code'!$H$33,IF(J80=3,'fancy pants code'!$H$34,IF(J80=4,'fancy pants code'!$H$35,IF(J80=5,'fancy pants code'!$H$36,IF(J80=6,'fancy pants code'!$H$37,IF(J80=7,'fancy pants code'!$H$38,IF(J80=8,'fancy pants code'!$H$39,0))))))))</f>
        <v>0</v>
      </c>
      <c r="AC80" s="100">
        <f>IF(K80=1,'fancy pants code'!$H$32,IF(K80=2,'fancy pants code'!$H$33,IF(K80=3,'fancy pants code'!$H$34,IF(K80=4,'fancy pants code'!$H$35,IF(K80=5,'fancy pants code'!$H$36,IF(K80=6,'fancy pants code'!$H$37,IF(K80=7,'fancy pants code'!$H$38,IF(K80=8,'fancy pants code'!$H$39,0))))))))</f>
        <v>0</v>
      </c>
      <c r="AD80" s="99">
        <f>IF(L80=1,'fancy pants code'!$H$32,IF(L80=2,'fancy pants code'!$H$33,IF(L80=3,'fancy pants code'!$H$34,IF(L80=4,'fancy pants code'!$H$35,IF(L80=5,'fancy pants code'!$H$36,IF(L80=6,'fancy pants code'!$H$37,IF(L80=7,'fancy pants code'!$H$38,IF(L80=8,'fancy pants code'!$H$39,0))))))))</f>
        <v>0</v>
      </c>
      <c r="AE80" s="99">
        <f>IF(M80=1,'fancy pants code'!$H$32,IF(M80=2,'fancy pants code'!$H$33,IF(M80=3,'fancy pants code'!$H$34,IF(M80=4,'fancy pants code'!$H$35,IF(M80=5,'fancy pants code'!$H$36,IF(M80=6,'fancy pants code'!$H$37,IF(M80=7,'fancy pants code'!$H$38,IF(M80=8,'fancy pants code'!$H$39,0))))))))</f>
        <v>0</v>
      </c>
      <c r="AF80" s="101">
        <f>IF(O80=1,'fancy pants code'!$H$32,IF(O80=2,'fancy pants code'!$H$33,IF(O80=3,'fancy pants code'!$H$34,IF(O80=4,'fancy pants code'!$H$35,IF(O80=5,'fancy pants code'!$H$36,IF(O80=6,'fancy pants code'!$H$37,IF(O80=7,'fancy pants code'!$H$38,IF(O80=8,'fancy pants code'!$H$39,0))))))))</f>
        <v>0</v>
      </c>
      <c r="AG80" s="101">
        <f>IF(P80=1,'fancy pants code'!$H$32,IF(P80=2,'fancy pants code'!$H$33,IF(P80=3,'fancy pants code'!$H$34,IF(P80=4,'fancy pants code'!$H$35,IF(P80=5,'fancy pants code'!$H$36,IF(P80=6,'fancy pants code'!$H$37,IF(P80=7,'fancy pants code'!$H$38,IF(P80=8,'fancy pants code'!$H$39,0))))))))</f>
        <v>0</v>
      </c>
      <c r="AH80" s="102">
        <f>IF(Q80=1,'fancy pants code'!$H$32,IF(Q80=2,'fancy pants code'!$H$33,IF(Q80=3,'fancy pants code'!$H$34,IF(Q80=4,'fancy pants code'!$H$35,IF(Q80=5,'fancy pants code'!$H$36,IF(Q80=6,'fancy pants code'!$H$37,IF(Q80=7,'fancy pants code'!$H$38,IF(Q80=8,'fancy pants code'!$H$39,0))))))))</f>
        <v>0</v>
      </c>
      <c r="AI80" s="101">
        <f>IF(R80=1,'fancy pants code'!$H$32,IF(R80=2,'fancy pants code'!$H$33,IF(R80=3,'fancy pants code'!$H$34,IF(R80=4,'fancy pants code'!$H$35,IF(R80=5,'fancy pants code'!$H$36,IF(R80=6,'fancy pants code'!$H$37,IF(R80=7,'fancy pants code'!$H$38,IF(R80=8,'fancy pants code'!$H$39,0))))))))</f>
        <v>0</v>
      </c>
      <c r="AJ80" s="101">
        <f>IF(S80=1,'fancy pants code'!$H$32,IF(S80=2,'fancy pants code'!$H$33,IF(S80=3,'fancy pants code'!$H$34,IF(S80=4,'fancy pants code'!$H$35,IF(S80=5,'fancy pants code'!$H$36,IF(S80=6,'fancy pants code'!$H$37,IF(S80=7,'fancy pants code'!$H$38,IF(S80=8,'fancy pants code'!$H$39,0))))))))</f>
        <v>0</v>
      </c>
      <c r="AK80" s="249">
        <f t="shared" si="18"/>
        <v>0</v>
      </c>
    </row>
    <row r="81" spans="1:37" x14ac:dyDescent="0.2">
      <c r="A81" s="49">
        <f t="shared" si="14"/>
        <v>5</v>
      </c>
      <c r="B81" s="103" t="str">
        <f t="shared" si="14"/>
        <v>Pete Welan</v>
      </c>
      <c r="C81" s="212"/>
      <c r="D81" s="212"/>
      <c r="E81" s="212"/>
      <c r="F81" s="212"/>
      <c r="G81" s="212"/>
      <c r="H81" s="225">
        <f t="shared" si="15"/>
        <v>0</v>
      </c>
      <c r="I81" s="212"/>
      <c r="J81" s="212"/>
      <c r="K81" s="212"/>
      <c r="L81" s="212"/>
      <c r="M81" s="212"/>
      <c r="N81" s="225">
        <f t="shared" si="16"/>
        <v>0</v>
      </c>
      <c r="O81" s="212"/>
      <c r="P81" s="212"/>
      <c r="Q81" s="212"/>
      <c r="R81" s="212"/>
      <c r="S81" s="212"/>
      <c r="T81" s="225">
        <f t="shared" si="17"/>
        <v>0</v>
      </c>
      <c r="V81" s="97">
        <f>IF(C81=1,'fancy pants code'!$H$32,IF(C81=2,'fancy pants code'!$H$33,IF(C81=3,'fancy pants code'!$H$34,IF(C81=4,'fancy pants code'!$H$35,IF(C81=5,'fancy pants code'!$H$36,IF(C81=6,'fancy pants code'!$H$37,IF(C81=7,'fancy pants code'!$H$38,IF(C81=8,'fancy pants code'!$H$39,0))))))))</f>
        <v>0</v>
      </c>
      <c r="W81" s="97">
        <f>IF(D81=1,'fancy pants code'!$H$32,IF(D81=2,'fancy pants code'!$H$33,IF(D81=3,'fancy pants code'!$H$34,IF(D81=4,'fancy pants code'!$H$35,IF(D81=5,'fancy pants code'!$H$36,IF(D81=6,'fancy pants code'!$H$37,IF(D81=7,'fancy pants code'!$H$38,IF(D81=8,'fancy pants code'!$H$39,0))))))))</f>
        <v>0</v>
      </c>
      <c r="X81" s="98">
        <f>IF(E81=1,'fancy pants code'!$H$32,IF(E81=2,'fancy pants code'!$H$33,IF(E81=3,'fancy pants code'!$H$34,IF(E81=4,'fancy pants code'!$H$35,IF(E81=5,'fancy pants code'!$H$36,IF(E81=6,'fancy pants code'!$H$37,IF(E81=7,'fancy pants code'!$H$38,IF(E81=8,'fancy pants code'!$H$39,0))))))))</f>
        <v>0</v>
      </c>
      <c r="Y81" s="97">
        <f>IF(F81=1,'fancy pants code'!$H$32,IF(F81=2,'fancy pants code'!$H$33,IF(F81=3,'fancy pants code'!$H$34,IF(F81=4,'fancy pants code'!$H$35,IF(F81=5,'fancy pants code'!$H$36,IF(F81=6,'fancy pants code'!$H$37,IF(F81=7,'fancy pants code'!$H$38,IF(F81=8,'fancy pants code'!$H$39,0))))))))</f>
        <v>0</v>
      </c>
      <c r="Z81" s="97">
        <f>IF(G81=1,'fancy pants code'!$H$32,IF(G81=2,'fancy pants code'!$H$33,IF(G81=3,'fancy pants code'!$H$34,IF(G81=4,'fancy pants code'!$H$35,IF(G81=5,'fancy pants code'!$H$36,IF(G81=6,'fancy pants code'!$H$37,IF(G81=7,'fancy pants code'!$H$38,IF(G81=8,'fancy pants code'!$H$39,0))))))))</f>
        <v>0</v>
      </c>
      <c r="AA81" s="99">
        <f>IF(I81=1,'fancy pants code'!$H$32,IF(I81=2,'fancy pants code'!$H$33,IF(I81=3,'fancy pants code'!$H$34,IF(I81=4,'fancy pants code'!$H$35,IF(I81=5,'fancy pants code'!$H$36,IF(I81=6,'fancy pants code'!$H$37,IF(I81=7,'fancy pants code'!$H$38,IF(I81=8,'fancy pants code'!$H$39,0))))))))</f>
        <v>0</v>
      </c>
      <c r="AB81" s="99">
        <f>IF(J81=1,'fancy pants code'!$H$32,IF(J81=2,'fancy pants code'!$H$33,IF(J81=3,'fancy pants code'!$H$34,IF(J81=4,'fancy pants code'!$H$35,IF(J81=5,'fancy pants code'!$H$36,IF(J81=6,'fancy pants code'!$H$37,IF(J81=7,'fancy pants code'!$H$38,IF(J81=8,'fancy pants code'!$H$39,0))))))))</f>
        <v>0</v>
      </c>
      <c r="AC81" s="100">
        <f>IF(K81=1,'fancy pants code'!$H$32,IF(K81=2,'fancy pants code'!$H$33,IF(K81=3,'fancy pants code'!$H$34,IF(K81=4,'fancy pants code'!$H$35,IF(K81=5,'fancy pants code'!$H$36,IF(K81=6,'fancy pants code'!$H$37,IF(K81=7,'fancy pants code'!$H$38,IF(K81=8,'fancy pants code'!$H$39,0))))))))</f>
        <v>0</v>
      </c>
      <c r="AD81" s="99">
        <f>IF(L81=1,'fancy pants code'!$H$32,IF(L81=2,'fancy pants code'!$H$33,IF(L81=3,'fancy pants code'!$H$34,IF(L81=4,'fancy pants code'!$H$35,IF(L81=5,'fancy pants code'!$H$36,IF(L81=6,'fancy pants code'!$H$37,IF(L81=7,'fancy pants code'!$H$38,IF(L81=8,'fancy pants code'!$H$39,0))))))))</f>
        <v>0</v>
      </c>
      <c r="AE81" s="99">
        <f>IF(M81=1,'fancy pants code'!$H$32,IF(M81=2,'fancy pants code'!$H$33,IF(M81=3,'fancy pants code'!$H$34,IF(M81=4,'fancy pants code'!$H$35,IF(M81=5,'fancy pants code'!$H$36,IF(M81=6,'fancy pants code'!$H$37,IF(M81=7,'fancy pants code'!$H$38,IF(M81=8,'fancy pants code'!$H$39,0))))))))</f>
        <v>0</v>
      </c>
      <c r="AF81" s="101">
        <f>IF(O81=1,'fancy pants code'!$H$32,IF(O81=2,'fancy pants code'!$H$33,IF(O81=3,'fancy pants code'!$H$34,IF(O81=4,'fancy pants code'!$H$35,IF(O81=5,'fancy pants code'!$H$36,IF(O81=6,'fancy pants code'!$H$37,IF(O81=7,'fancy pants code'!$H$38,IF(O81=8,'fancy pants code'!$H$39,0))))))))</f>
        <v>0</v>
      </c>
      <c r="AG81" s="101">
        <f>IF(P81=1,'fancy pants code'!$H$32,IF(P81=2,'fancy pants code'!$H$33,IF(P81=3,'fancy pants code'!$H$34,IF(P81=4,'fancy pants code'!$H$35,IF(P81=5,'fancy pants code'!$H$36,IF(P81=6,'fancy pants code'!$H$37,IF(P81=7,'fancy pants code'!$H$38,IF(P81=8,'fancy pants code'!$H$39,0))))))))</f>
        <v>0</v>
      </c>
      <c r="AH81" s="102">
        <f>IF(Q81=1,'fancy pants code'!$H$32,IF(Q81=2,'fancy pants code'!$H$33,IF(Q81=3,'fancy pants code'!$H$34,IF(Q81=4,'fancy pants code'!$H$35,IF(Q81=5,'fancy pants code'!$H$36,IF(Q81=6,'fancy pants code'!$H$37,IF(Q81=7,'fancy pants code'!$H$38,IF(Q81=8,'fancy pants code'!$H$39,0))))))))</f>
        <v>0</v>
      </c>
      <c r="AI81" s="101">
        <f>IF(R81=1,'fancy pants code'!$H$32,IF(R81=2,'fancy pants code'!$H$33,IF(R81=3,'fancy pants code'!$H$34,IF(R81=4,'fancy pants code'!$H$35,IF(R81=5,'fancy pants code'!$H$36,IF(R81=6,'fancy pants code'!$H$37,IF(R81=7,'fancy pants code'!$H$38,IF(R81=8,'fancy pants code'!$H$39,0))))))))</f>
        <v>0</v>
      </c>
      <c r="AJ81" s="101">
        <f>IF(S81=1,'fancy pants code'!$H$32,IF(S81=2,'fancy pants code'!$H$33,IF(S81=3,'fancy pants code'!$H$34,IF(S81=4,'fancy pants code'!$H$35,IF(S81=5,'fancy pants code'!$H$36,IF(S81=6,'fancy pants code'!$H$37,IF(S81=7,'fancy pants code'!$H$38,IF(S81=8,'fancy pants code'!$H$39,0))))))))</f>
        <v>0</v>
      </c>
      <c r="AK81" s="249">
        <f t="shared" si="18"/>
        <v>0</v>
      </c>
    </row>
    <row r="82" spans="1:37" x14ac:dyDescent="0.2">
      <c r="A82" s="49">
        <f t="shared" si="14"/>
        <v>6</v>
      </c>
      <c r="B82" s="103" t="str">
        <f t="shared" si="14"/>
        <v>Jayman Prestidge</v>
      </c>
      <c r="C82" s="212"/>
      <c r="D82" s="212"/>
      <c r="E82" s="212"/>
      <c r="F82" s="212"/>
      <c r="G82" s="212"/>
      <c r="H82" s="225">
        <f t="shared" si="15"/>
        <v>0</v>
      </c>
      <c r="I82" s="212"/>
      <c r="J82" s="212"/>
      <c r="K82" s="212"/>
      <c r="L82" s="212"/>
      <c r="M82" s="212"/>
      <c r="N82" s="225">
        <f t="shared" si="16"/>
        <v>0</v>
      </c>
      <c r="O82" s="212"/>
      <c r="P82" s="212"/>
      <c r="Q82" s="212"/>
      <c r="R82" s="212"/>
      <c r="S82" s="212"/>
      <c r="T82" s="225">
        <f t="shared" si="17"/>
        <v>0</v>
      </c>
      <c r="V82" s="97">
        <f>IF(C82=1,'fancy pants code'!$H$32,IF(C82=2,'fancy pants code'!$H$33,IF(C82=3,'fancy pants code'!$H$34,IF(C82=4,'fancy pants code'!$H$35,IF(C82=5,'fancy pants code'!$H$36,IF(C82=6,'fancy pants code'!$H$37,IF(C82=7,'fancy pants code'!$H$38,IF(C82=8,'fancy pants code'!$H$39,0))))))))</f>
        <v>0</v>
      </c>
      <c r="W82" s="97">
        <f>IF(D82=1,'fancy pants code'!$H$32,IF(D82=2,'fancy pants code'!$H$33,IF(D82=3,'fancy pants code'!$H$34,IF(D82=4,'fancy pants code'!$H$35,IF(D82=5,'fancy pants code'!$H$36,IF(D82=6,'fancy pants code'!$H$37,IF(D82=7,'fancy pants code'!$H$38,IF(D82=8,'fancy pants code'!$H$39,0))))))))</f>
        <v>0</v>
      </c>
      <c r="X82" s="98">
        <f>IF(E82=1,'fancy pants code'!$H$32,IF(E82=2,'fancy pants code'!$H$33,IF(E82=3,'fancy pants code'!$H$34,IF(E82=4,'fancy pants code'!$H$35,IF(E82=5,'fancy pants code'!$H$36,IF(E82=6,'fancy pants code'!$H$37,IF(E82=7,'fancy pants code'!$H$38,IF(E82=8,'fancy pants code'!$H$39,0))))))))</f>
        <v>0</v>
      </c>
      <c r="Y82" s="97">
        <f>IF(F82=1,'fancy pants code'!$H$32,IF(F82=2,'fancy pants code'!$H$33,IF(F82=3,'fancy pants code'!$H$34,IF(F82=4,'fancy pants code'!$H$35,IF(F82=5,'fancy pants code'!$H$36,IF(F82=6,'fancy pants code'!$H$37,IF(F82=7,'fancy pants code'!$H$38,IF(F82=8,'fancy pants code'!$H$39,0))))))))</f>
        <v>0</v>
      </c>
      <c r="Z82" s="97">
        <f>IF(G82=1,'fancy pants code'!$H$32,IF(G82=2,'fancy pants code'!$H$33,IF(G82=3,'fancy pants code'!$H$34,IF(G82=4,'fancy pants code'!$H$35,IF(G82=5,'fancy pants code'!$H$36,IF(G82=6,'fancy pants code'!$H$37,IF(G82=7,'fancy pants code'!$H$38,IF(G82=8,'fancy pants code'!$H$39,0))))))))</f>
        <v>0</v>
      </c>
      <c r="AA82" s="99">
        <f>IF(I82=1,'fancy pants code'!$H$32,IF(I82=2,'fancy pants code'!$H$33,IF(I82=3,'fancy pants code'!$H$34,IF(I82=4,'fancy pants code'!$H$35,IF(I82=5,'fancy pants code'!$H$36,IF(I82=6,'fancy pants code'!$H$37,IF(I82=7,'fancy pants code'!$H$38,IF(I82=8,'fancy pants code'!$H$39,0))))))))</f>
        <v>0</v>
      </c>
      <c r="AB82" s="99">
        <f>IF(J82=1,'fancy pants code'!$H$32,IF(J82=2,'fancy pants code'!$H$33,IF(J82=3,'fancy pants code'!$H$34,IF(J82=4,'fancy pants code'!$H$35,IF(J82=5,'fancy pants code'!$H$36,IF(J82=6,'fancy pants code'!$H$37,IF(J82=7,'fancy pants code'!$H$38,IF(J82=8,'fancy pants code'!$H$39,0))))))))</f>
        <v>0</v>
      </c>
      <c r="AC82" s="100">
        <f>IF(K82=1,'fancy pants code'!$H$32,IF(K82=2,'fancy pants code'!$H$33,IF(K82=3,'fancy pants code'!$H$34,IF(K82=4,'fancy pants code'!$H$35,IF(K82=5,'fancy pants code'!$H$36,IF(K82=6,'fancy pants code'!$H$37,IF(K82=7,'fancy pants code'!$H$38,IF(K82=8,'fancy pants code'!$H$39,0))))))))</f>
        <v>0</v>
      </c>
      <c r="AD82" s="99">
        <f>IF(L82=1,'fancy pants code'!$H$32,IF(L82=2,'fancy pants code'!$H$33,IF(L82=3,'fancy pants code'!$H$34,IF(L82=4,'fancy pants code'!$H$35,IF(L82=5,'fancy pants code'!$H$36,IF(L82=6,'fancy pants code'!$H$37,IF(L82=7,'fancy pants code'!$H$38,IF(L82=8,'fancy pants code'!$H$39,0))))))))</f>
        <v>0</v>
      </c>
      <c r="AE82" s="99">
        <f>IF(M82=1,'fancy pants code'!$H$32,IF(M82=2,'fancy pants code'!$H$33,IF(M82=3,'fancy pants code'!$H$34,IF(M82=4,'fancy pants code'!$H$35,IF(M82=5,'fancy pants code'!$H$36,IF(M82=6,'fancy pants code'!$H$37,IF(M82=7,'fancy pants code'!$H$38,IF(M82=8,'fancy pants code'!$H$39,0))))))))</f>
        <v>0</v>
      </c>
      <c r="AF82" s="101">
        <f>IF(O82=1,'fancy pants code'!$H$32,IF(O82=2,'fancy pants code'!$H$33,IF(O82=3,'fancy pants code'!$H$34,IF(O82=4,'fancy pants code'!$H$35,IF(O82=5,'fancy pants code'!$H$36,IF(O82=6,'fancy pants code'!$H$37,IF(O82=7,'fancy pants code'!$H$38,IF(O82=8,'fancy pants code'!$H$39,0))))))))</f>
        <v>0</v>
      </c>
      <c r="AG82" s="101">
        <f>IF(P82=1,'fancy pants code'!$H$32,IF(P82=2,'fancy pants code'!$H$33,IF(P82=3,'fancy pants code'!$H$34,IF(P82=4,'fancy pants code'!$H$35,IF(P82=5,'fancy pants code'!$H$36,IF(P82=6,'fancy pants code'!$H$37,IF(P82=7,'fancy pants code'!$H$38,IF(P82=8,'fancy pants code'!$H$39,0))))))))</f>
        <v>0</v>
      </c>
      <c r="AH82" s="102">
        <f>IF(Q82=1,'fancy pants code'!$H$32,IF(Q82=2,'fancy pants code'!$H$33,IF(Q82=3,'fancy pants code'!$H$34,IF(Q82=4,'fancy pants code'!$H$35,IF(Q82=5,'fancy pants code'!$H$36,IF(Q82=6,'fancy pants code'!$H$37,IF(Q82=7,'fancy pants code'!$H$38,IF(Q82=8,'fancy pants code'!$H$39,0))))))))</f>
        <v>0</v>
      </c>
      <c r="AI82" s="101">
        <f>IF(R82=1,'fancy pants code'!$H$32,IF(R82=2,'fancy pants code'!$H$33,IF(R82=3,'fancy pants code'!$H$34,IF(R82=4,'fancy pants code'!$H$35,IF(R82=5,'fancy pants code'!$H$36,IF(R82=6,'fancy pants code'!$H$37,IF(R82=7,'fancy pants code'!$H$38,IF(R82=8,'fancy pants code'!$H$39,0))))))))</f>
        <v>0</v>
      </c>
      <c r="AJ82" s="101">
        <f>IF(S82=1,'fancy pants code'!$H$32,IF(S82=2,'fancy pants code'!$H$33,IF(S82=3,'fancy pants code'!$H$34,IF(S82=4,'fancy pants code'!$H$35,IF(S82=5,'fancy pants code'!$H$36,IF(S82=6,'fancy pants code'!$H$37,IF(S82=7,'fancy pants code'!$H$38,IF(S82=8,'fancy pants code'!$H$39,0))))))))</f>
        <v>0</v>
      </c>
      <c r="AK82" s="249">
        <f t="shared" si="18"/>
        <v>0</v>
      </c>
    </row>
    <row r="83" spans="1:37" x14ac:dyDescent="0.2">
      <c r="A83" s="49">
        <f t="shared" si="14"/>
        <v>7</v>
      </c>
      <c r="B83" s="103" t="str">
        <f t="shared" si="14"/>
        <v>Robert Monk</v>
      </c>
      <c r="C83" s="212"/>
      <c r="D83" s="212"/>
      <c r="E83" s="212"/>
      <c r="F83" s="212"/>
      <c r="G83" s="212"/>
      <c r="H83" s="225">
        <f t="shared" si="15"/>
        <v>0</v>
      </c>
      <c r="I83" s="212"/>
      <c r="J83" s="212"/>
      <c r="K83" s="212"/>
      <c r="L83" s="212"/>
      <c r="M83" s="212"/>
      <c r="N83" s="225">
        <f t="shared" si="16"/>
        <v>0</v>
      </c>
      <c r="O83" s="212"/>
      <c r="P83" s="212"/>
      <c r="Q83" s="212"/>
      <c r="R83" s="212"/>
      <c r="S83" s="212"/>
      <c r="T83" s="225">
        <f t="shared" si="17"/>
        <v>0</v>
      </c>
      <c r="V83" s="97">
        <f>IF(C83=1,'fancy pants code'!$H$32,IF(C83=2,'fancy pants code'!$H$33,IF(C83=3,'fancy pants code'!$H$34,IF(C83=4,'fancy pants code'!$H$35,IF(C83=5,'fancy pants code'!$H$36,IF(C83=6,'fancy pants code'!$H$37,IF(C83=7,'fancy pants code'!$H$38,IF(C83=8,'fancy pants code'!$H$39,0))))))))</f>
        <v>0</v>
      </c>
      <c r="W83" s="97">
        <f>IF(D83=1,'fancy pants code'!$H$32,IF(D83=2,'fancy pants code'!$H$33,IF(D83=3,'fancy pants code'!$H$34,IF(D83=4,'fancy pants code'!$H$35,IF(D83=5,'fancy pants code'!$H$36,IF(D83=6,'fancy pants code'!$H$37,IF(D83=7,'fancy pants code'!$H$38,IF(D83=8,'fancy pants code'!$H$39,0))))))))</f>
        <v>0</v>
      </c>
      <c r="X83" s="98">
        <f>IF(E83=1,'fancy pants code'!$H$32,IF(E83=2,'fancy pants code'!$H$33,IF(E83=3,'fancy pants code'!$H$34,IF(E83=4,'fancy pants code'!$H$35,IF(E83=5,'fancy pants code'!$H$36,IF(E83=6,'fancy pants code'!$H$37,IF(E83=7,'fancy pants code'!$H$38,IF(E83=8,'fancy pants code'!$H$39,0))))))))</f>
        <v>0</v>
      </c>
      <c r="Y83" s="97">
        <f>IF(F83=1,'fancy pants code'!$H$32,IF(F83=2,'fancy pants code'!$H$33,IF(F83=3,'fancy pants code'!$H$34,IF(F83=4,'fancy pants code'!$H$35,IF(F83=5,'fancy pants code'!$H$36,IF(F83=6,'fancy pants code'!$H$37,IF(F83=7,'fancy pants code'!$H$38,IF(F83=8,'fancy pants code'!$H$39,0))))))))</f>
        <v>0</v>
      </c>
      <c r="Z83" s="97">
        <f>IF(G83=1,'fancy pants code'!$H$32,IF(G83=2,'fancy pants code'!$H$33,IF(G83=3,'fancy pants code'!$H$34,IF(G83=4,'fancy pants code'!$H$35,IF(G83=5,'fancy pants code'!$H$36,IF(G83=6,'fancy pants code'!$H$37,IF(G83=7,'fancy pants code'!$H$38,IF(G83=8,'fancy pants code'!$H$39,0))))))))</f>
        <v>0</v>
      </c>
      <c r="AA83" s="99">
        <f>IF(I83=1,'fancy pants code'!$H$32,IF(I83=2,'fancy pants code'!$H$33,IF(I83=3,'fancy pants code'!$H$34,IF(I83=4,'fancy pants code'!$H$35,IF(I83=5,'fancy pants code'!$H$36,IF(I83=6,'fancy pants code'!$H$37,IF(I83=7,'fancy pants code'!$H$38,IF(I83=8,'fancy pants code'!$H$39,0))))))))</f>
        <v>0</v>
      </c>
      <c r="AB83" s="99">
        <f>IF(J83=1,'fancy pants code'!$H$32,IF(J83=2,'fancy pants code'!$H$33,IF(J83=3,'fancy pants code'!$H$34,IF(J83=4,'fancy pants code'!$H$35,IF(J83=5,'fancy pants code'!$H$36,IF(J83=6,'fancy pants code'!$H$37,IF(J83=7,'fancy pants code'!$H$38,IF(J83=8,'fancy pants code'!$H$39,0))))))))</f>
        <v>0</v>
      </c>
      <c r="AC83" s="100">
        <f>IF(K83=1,'fancy pants code'!$H$32,IF(K83=2,'fancy pants code'!$H$33,IF(K83=3,'fancy pants code'!$H$34,IF(K83=4,'fancy pants code'!$H$35,IF(K83=5,'fancy pants code'!$H$36,IF(K83=6,'fancy pants code'!$H$37,IF(K83=7,'fancy pants code'!$H$38,IF(K83=8,'fancy pants code'!$H$39,0))))))))</f>
        <v>0</v>
      </c>
      <c r="AD83" s="99">
        <f>IF(L83=1,'fancy pants code'!$H$32,IF(L83=2,'fancy pants code'!$H$33,IF(L83=3,'fancy pants code'!$H$34,IF(L83=4,'fancy pants code'!$H$35,IF(L83=5,'fancy pants code'!$H$36,IF(L83=6,'fancy pants code'!$H$37,IF(L83=7,'fancy pants code'!$H$38,IF(L83=8,'fancy pants code'!$H$39,0))))))))</f>
        <v>0</v>
      </c>
      <c r="AE83" s="99">
        <f>IF(M83=1,'fancy pants code'!$H$32,IF(M83=2,'fancy pants code'!$H$33,IF(M83=3,'fancy pants code'!$H$34,IF(M83=4,'fancy pants code'!$H$35,IF(M83=5,'fancy pants code'!$H$36,IF(M83=6,'fancy pants code'!$H$37,IF(M83=7,'fancy pants code'!$H$38,IF(M83=8,'fancy pants code'!$H$39,0))))))))</f>
        <v>0</v>
      </c>
      <c r="AF83" s="101">
        <f>IF(O83=1,'fancy pants code'!$H$32,IF(O83=2,'fancy pants code'!$H$33,IF(O83=3,'fancy pants code'!$H$34,IF(O83=4,'fancy pants code'!$H$35,IF(O83=5,'fancy pants code'!$H$36,IF(O83=6,'fancy pants code'!$H$37,IF(O83=7,'fancy pants code'!$H$38,IF(O83=8,'fancy pants code'!$H$39,0))))))))</f>
        <v>0</v>
      </c>
      <c r="AG83" s="101">
        <f>IF(P83=1,'fancy pants code'!$H$32,IF(P83=2,'fancy pants code'!$H$33,IF(P83=3,'fancy pants code'!$H$34,IF(P83=4,'fancy pants code'!$H$35,IF(P83=5,'fancy pants code'!$H$36,IF(P83=6,'fancy pants code'!$H$37,IF(P83=7,'fancy pants code'!$H$38,IF(P83=8,'fancy pants code'!$H$39,0))))))))</f>
        <v>0</v>
      </c>
      <c r="AH83" s="102">
        <f>IF(Q83=1,'fancy pants code'!$H$32,IF(Q83=2,'fancy pants code'!$H$33,IF(Q83=3,'fancy pants code'!$H$34,IF(Q83=4,'fancy pants code'!$H$35,IF(Q83=5,'fancy pants code'!$H$36,IF(Q83=6,'fancy pants code'!$H$37,IF(Q83=7,'fancy pants code'!$H$38,IF(Q83=8,'fancy pants code'!$H$39,0))))))))</f>
        <v>0</v>
      </c>
      <c r="AI83" s="101">
        <f>IF(R83=1,'fancy pants code'!$H$32,IF(R83=2,'fancy pants code'!$H$33,IF(R83=3,'fancy pants code'!$H$34,IF(R83=4,'fancy pants code'!$H$35,IF(R83=5,'fancy pants code'!$H$36,IF(R83=6,'fancy pants code'!$H$37,IF(R83=7,'fancy pants code'!$H$38,IF(R83=8,'fancy pants code'!$H$39,0))))))))</f>
        <v>0</v>
      </c>
      <c r="AJ83" s="101">
        <f>IF(S83=1,'fancy pants code'!$H$32,IF(S83=2,'fancy pants code'!$H$33,IF(S83=3,'fancy pants code'!$H$34,IF(S83=4,'fancy pants code'!$H$35,IF(S83=5,'fancy pants code'!$H$36,IF(S83=6,'fancy pants code'!$H$37,IF(S83=7,'fancy pants code'!$H$38,IF(S83=8,'fancy pants code'!$H$39,0))))))))</f>
        <v>0</v>
      </c>
      <c r="AK83" s="249">
        <f t="shared" si="18"/>
        <v>0</v>
      </c>
    </row>
    <row r="84" spans="1:37" x14ac:dyDescent="0.2">
      <c r="A84" s="49">
        <f t="shared" si="14"/>
        <v>8</v>
      </c>
      <c r="B84" s="103" t="str">
        <f t="shared" si="14"/>
        <v>Jimmy Lalor</v>
      </c>
      <c r="C84" s="212"/>
      <c r="D84" s="212"/>
      <c r="E84" s="212"/>
      <c r="F84" s="212"/>
      <c r="G84" s="212"/>
      <c r="H84" s="225">
        <f t="shared" si="15"/>
        <v>0</v>
      </c>
      <c r="I84" s="212"/>
      <c r="J84" s="212"/>
      <c r="K84" s="212"/>
      <c r="L84" s="212"/>
      <c r="M84" s="212"/>
      <c r="N84" s="225">
        <f t="shared" si="16"/>
        <v>0</v>
      </c>
      <c r="O84" s="212">
        <v>3</v>
      </c>
      <c r="P84" s="212"/>
      <c r="Q84" s="212"/>
      <c r="R84" s="212"/>
      <c r="S84" s="212"/>
      <c r="T84" s="225">
        <f t="shared" si="17"/>
        <v>3.4722222222222222E-5</v>
      </c>
      <c r="V84" s="97">
        <f>IF(C84=1,'fancy pants code'!$H$32,IF(C84=2,'fancy pants code'!$H$33,IF(C84=3,'fancy pants code'!$H$34,IF(C84=4,'fancy pants code'!$H$35,IF(C84=5,'fancy pants code'!$H$36,IF(C84=6,'fancy pants code'!$H$37,IF(C84=7,'fancy pants code'!$H$38,IF(C84=8,'fancy pants code'!$H$39,0))))))))</f>
        <v>0</v>
      </c>
      <c r="W84" s="97">
        <f>IF(D84=1,'fancy pants code'!$H$32,IF(D84=2,'fancy pants code'!$H$33,IF(D84=3,'fancy pants code'!$H$34,IF(D84=4,'fancy pants code'!$H$35,IF(D84=5,'fancy pants code'!$H$36,IF(D84=6,'fancy pants code'!$H$37,IF(D84=7,'fancy pants code'!$H$38,IF(D84=8,'fancy pants code'!$H$39,0))))))))</f>
        <v>0</v>
      </c>
      <c r="X84" s="98">
        <f>IF(E84=1,'fancy pants code'!$H$32,IF(E84=2,'fancy pants code'!$H$33,IF(E84=3,'fancy pants code'!$H$34,IF(E84=4,'fancy pants code'!$H$35,IF(E84=5,'fancy pants code'!$H$36,IF(E84=6,'fancy pants code'!$H$37,IF(E84=7,'fancy pants code'!$H$38,IF(E84=8,'fancy pants code'!$H$39,0))))))))</f>
        <v>0</v>
      </c>
      <c r="Y84" s="97">
        <f>IF(F84=1,'fancy pants code'!$H$32,IF(F84=2,'fancy pants code'!$H$33,IF(F84=3,'fancy pants code'!$H$34,IF(F84=4,'fancy pants code'!$H$35,IF(F84=5,'fancy pants code'!$H$36,IF(F84=6,'fancy pants code'!$H$37,IF(F84=7,'fancy pants code'!$H$38,IF(F84=8,'fancy pants code'!$H$39,0))))))))</f>
        <v>0</v>
      </c>
      <c r="Z84" s="97">
        <f>IF(G84=1,'fancy pants code'!$H$32,IF(G84=2,'fancy pants code'!$H$33,IF(G84=3,'fancy pants code'!$H$34,IF(G84=4,'fancy pants code'!$H$35,IF(G84=5,'fancy pants code'!$H$36,IF(G84=6,'fancy pants code'!$H$37,IF(G84=7,'fancy pants code'!$H$38,IF(G84=8,'fancy pants code'!$H$39,0))))))))</f>
        <v>0</v>
      </c>
      <c r="AA84" s="99">
        <f>IF(I84=1,'fancy pants code'!$H$32,IF(I84=2,'fancy pants code'!$H$33,IF(I84=3,'fancy pants code'!$H$34,IF(I84=4,'fancy pants code'!$H$35,IF(I84=5,'fancy pants code'!$H$36,IF(I84=6,'fancy pants code'!$H$37,IF(I84=7,'fancy pants code'!$H$38,IF(I84=8,'fancy pants code'!$H$39,0))))))))</f>
        <v>0</v>
      </c>
      <c r="AB84" s="99">
        <f>IF(J84=1,'fancy pants code'!$H$32,IF(J84=2,'fancy pants code'!$H$33,IF(J84=3,'fancy pants code'!$H$34,IF(J84=4,'fancy pants code'!$H$35,IF(J84=5,'fancy pants code'!$H$36,IF(J84=6,'fancy pants code'!$H$37,IF(J84=7,'fancy pants code'!$H$38,IF(J84=8,'fancy pants code'!$H$39,0))))))))</f>
        <v>0</v>
      </c>
      <c r="AC84" s="100">
        <f>IF(K84=1,'fancy pants code'!$H$32,IF(K84=2,'fancy pants code'!$H$33,IF(K84=3,'fancy pants code'!$H$34,IF(K84=4,'fancy pants code'!$H$35,IF(K84=5,'fancy pants code'!$H$36,IF(K84=6,'fancy pants code'!$H$37,IF(K84=7,'fancy pants code'!$H$38,IF(K84=8,'fancy pants code'!$H$39,0))))))))</f>
        <v>0</v>
      </c>
      <c r="AD84" s="99">
        <f>IF(L84=1,'fancy pants code'!$H$32,IF(L84=2,'fancy pants code'!$H$33,IF(L84=3,'fancy pants code'!$H$34,IF(L84=4,'fancy pants code'!$H$35,IF(L84=5,'fancy pants code'!$H$36,IF(L84=6,'fancy pants code'!$H$37,IF(L84=7,'fancy pants code'!$H$38,IF(L84=8,'fancy pants code'!$H$39,0))))))))</f>
        <v>0</v>
      </c>
      <c r="AE84" s="99">
        <f>IF(M84=1,'fancy pants code'!$H$32,IF(M84=2,'fancy pants code'!$H$33,IF(M84=3,'fancy pants code'!$H$34,IF(M84=4,'fancy pants code'!$H$35,IF(M84=5,'fancy pants code'!$H$36,IF(M84=6,'fancy pants code'!$H$37,IF(M84=7,'fancy pants code'!$H$38,IF(M84=8,'fancy pants code'!$H$39,0))))))))</f>
        <v>0</v>
      </c>
      <c r="AF84" s="101">
        <f>IF(O84=1,'fancy pants code'!$H$32,IF(O84=2,'fancy pants code'!$H$33,IF(O84=3,'fancy pants code'!$H$34,IF(O84=4,'fancy pants code'!$H$35,IF(O84=5,'fancy pants code'!$H$36,IF(O84=6,'fancy pants code'!$H$37,IF(O84=7,'fancy pants code'!$H$38,IF(O84=8,'fancy pants code'!$H$39,0))))))))</f>
        <v>3.4722222222222222E-5</v>
      </c>
      <c r="AG84" s="101">
        <f>IF(P84=1,'fancy pants code'!$H$32,IF(P84=2,'fancy pants code'!$H$33,IF(P84=3,'fancy pants code'!$H$34,IF(P84=4,'fancy pants code'!$H$35,IF(P84=5,'fancy pants code'!$H$36,IF(P84=6,'fancy pants code'!$H$37,IF(P84=7,'fancy pants code'!$H$38,IF(P84=8,'fancy pants code'!$H$39,0))))))))</f>
        <v>0</v>
      </c>
      <c r="AH84" s="102">
        <f>IF(Q84=1,'fancy pants code'!$H$32,IF(Q84=2,'fancy pants code'!$H$33,IF(Q84=3,'fancy pants code'!$H$34,IF(Q84=4,'fancy pants code'!$H$35,IF(Q84=5,'fancy pants code'!$H$36,IF(Q84=6,'fancy pants code'!$H$37,IF(Q84=7,'fancy pants code'!$H$38,IF(Q84=8,'fancy pants code'!$H$39,0))))))))</f>
        <v>0</v>
      </c>
      <c r="AI84" s="101">
        <f>IF(R84=1,'fancy pants code'!$H$32,IF(R84=2,'fancy pants code'!$H$33,IF(R84=3,'fancy pants code'!$H$34,IF(R84=4,'fancy pants code'!$H$35,IF(R84=5,'fancy pants code'!$H$36,IF(R84=6,'fancy pants code'!$H$37,IF(R84=7,'fancy pants code'!$H$38,IF(R84=8,'fancy pants code'!$H$39,0))))))))</f>
        <v>0</v>
      </c>
      <c r="AJ84" s="101">
        <f>IF(S84=1,'fancy pants code'!$H$32,IF(S84=2,'fancy pants code'!$H$33,IF(S84=3,'fancy pants code'!$H$34,IF(S84=4,'fancy pants code'!$H$35,IF(S84=5,'fancy pants code'!$H$36,IF(S84=6,'fancy pants code'!$H$37,IF(S84=7,'fancy pants code'!$H$38,IF(S84=8,'fancy pants code'!$H$39,0))))))))</f>
        <v>0</v>
      </c>
      <c r="AK84" s="249">
        <f t="shared" si="18"/>
        <v>3.4722222222222222E-5</v>
      </c>
    </row>
    <row r="85" spans="1:37" x14ac:dyDescent="0.2">
      <c r="A85" s="49">
        <f t="shared" si="14"/>
        <v>9</v>
      </c>
      <c r="B85" s="103" t="str">
        <f t="shared" si="14"/>
        <v>Jason Laird</v>
      </c>
      <c r="C85" s="212"/>
      <c r="D85" s="212">
        <v>3</v>
      </c>
      <c r="E85" s="212"/>
      <c r="F85" s="212"/>
      <c r="G85" s="212"/>
      <c r="H85" s="225">
        <f t="shared" si="15"/>
        <v>3.4722222222222222E-5</v>
      </c>
      <c r="I85" s="212"/>
      <c r="J85" s="212"/>
      <c r="K85" s="212"/>
      <c r="L85" s="212"/>
      <c r="M85" s="212"/>
      <c r="N85" s="225">
        <f t="shared" si="16"/>
        <v>0</v>
      </c>
      <c r="O85" s="212"/>
      <c r="P85" s="212"/>
      <c r="Q85" s="212"/>
      <c r="R85" s="212"/>
      <c r="S85" s="212"/>
      <c r="T85" s="225">
        <f t="shared" si="17"/>
        <v>0</v>
      </c>
      <c r="V85" s="97">
        <f>IF(C85=1,'fancy pants code'!$H$32,IF(C85=2,'fancy pants code'!$H$33,IF(C85=3,'fancy pants code'!$H$34,IF(C85=4,'fancy pants code'!$H$35,IF(C85=5,'fancy pants code'!$H$36,IF(C85=6,'fancy pants code'!$H$37,IF(C85=7,'fancy pants code'!$H$38,IF(C85=8,'fancy pants code'!$H$39,0))))))))</f>
        <v>0</v>
      </c>
      <c r="W85" s="97">
        <f>IF(D85=1,'fancy pants code'!$H$32,IF(D85=2,'fancy pants code'!$H$33,IF(D85=3,'fancy pants code'!$H$34,IF(D85=4,'fancy pants code'!$H$35,IF(D85=5,'fancy pants code'!$H$36,IF(D85=6,'fancy pants code'!$H$37,IF(D85=7,'fancy pants code'!$H$38,IF(D85=8,'fancy pants code'!$H$39,0))))))))</f>
        <v>3.4722222222222222E-5</v>
      </c>
      <c r="X85" s="98">
        <f>IF(E85=1,'fancy pants code'!$H$32,IF(E85=2,'fancy pants code'!$H$33,IF(E85=3,'fancy pants code'!$H$34,IF(E85=4,'fancy pants code'!$H$35,IF(E85=5,'fancy pants code'!$H$36,IF(E85=6,'fancy pants code'!$H$37,IF(E85=7,'fancy pants code'!$H$38,IF(E85=8,'fancy pants code'!$H$39,0))))))))</f>
        <v>0</v>
      </c>
      <c r="Y85" s="97">
        <f>IF(F85=1,'fancy pants code'!$H$32,IF(F85=2,'fancy pants code'!$H$33,IF(F85=3,'fancy pants code'!$H$34,IF(F85=4,'fancy pants code'!$H$35,IF(F85=5,'fancy pants code'!$H$36,IF(F85=6,'fancy pants code'!$H$37,IF(F85=7,'fancy pants code'!$H$38,IF(F85=8,'fancy pants code'!$H$39,0))))))))</f>
        <v>0</v>
      </c>
      <c r="Z85" s="97">
        <f>IF(G85=1,'fancy pants code'!$H$32,IF(G85=2,'fancy pants code'!$H$33,IF(G85=3,'fancy pants code'!$H$34,IF(G85=4,'fancy pants code'!$H$35,IF(G85=5,'fancy pants code'!$H$36,IF(G85=6,'fancy pants code'!$H$37,IF(G85=7,'fancy pants code'!$H$38,IF(G85=8,'fancy pants code'!$H$39,0))))))))</f>
        <v>0</v>
      </c>
      <c r="AA85" s="99">
        <f>IF(I85=1,'fancy pants code'!$H$32,IF(I85=2,'fancy pants code'!$H$33,IF(I85=3,'fancy pants code'!$H$34,IF(I85=4,'fancy pants code'!$H$35,IF(I85=5,'fancy pants code'!$H$36,IF(I85=6,'fancy pants code'!$H$37,IF(I85=7,'fancy pants code'!$H$38,IF(I85=8,'fancy pants code'!$H$39,0))))))))</f>
        <v>0</v>
      </c>
      <c r="AB85" s="99">
        <f>IF(J85=1,'fancy pants code'!$H$32,IF(J85=2,'fancy pants code'!$H$33,IF(J85=3,'fancy pants code'!$H$34,IF(J85=4,'fancy pants code'!$H$35,IF(J85=5,'fancy pants code'!$H$36,IF(J85=6,'fancy pants code'!$H$37,IF(J85=7,'fancy pants code'!$H$38,IF(J85=8,'fancy pants code'!$H$39,0))))))))</f>
        <v>0</v>
      </c>
      <c r="AC85" s="100">
        <f>IF(K85=1,'fancy pants code'!$H$32,IF(K85=2,'fancy pants code'!$H$33,IF(K85=3,'fancy pants code'!$H$34,IF(K85=4,'fancy pants code'!$H$35,IF(K85=5,'fancy pants code'!$H$36,IF(K85=6,'fancy pants code'!$H$37,IF(K85=7,'fancy pants code'!$H$38,IF(K85=8,'fancy pants code'!$H$39,0))))))))</f>
        <v>0</v>
      </c>
      <c r="AD85" s="99">
        <f>IF(L85=1,'fancy pants code'!$H$32,IF(L85=2,'fancy pants code'!$H$33,IF(L85=3,'fancy pants code'!$H$34,IF(L85=4,'fancy pants code'!$H$35,IF(L85=5,'fancy pants code'!$H$36,IF(L85=6,'fancy pants code'!$H$37,IF(L85=7,'fancy pants code'!$H$38,IF(L85=8,'fancy pants code'!$H$39,0))))))))</f>
        <v>0</v>
      </c>
      <c r="AE85" s="99">
        <f>IF(M85=1,'fancy pants code'!$H$32,IF(M85=2,'fancy pants code'!$H$33,IF(M85=3,'fancy pants code'!$H$34,IF(M85=4,'fancy pants code'!$H$35,IF(M85=5,'fancy pants code'!$H$36,IF(M85=6,'fancy pants code'!$H$37,IF(M85=7,'fancy pants code'!$H$38,IF(M85=8,'fancy pants code'!$H$39,0))))))))</f>
        <v>0</v>
      </c>
      <c r="AF85" s="101">
        <f>IF(O85=1,'fancy pants code'!$H$32,IF(O85=2,'fancy pants code'!$H$33,IF(O85=3,'fancy pants code'!$H$34,IF(O85=4,'fancy pants code'!$H$35,IF(O85=5,'fancy pants code'!$H$36,IF(O85=6,'fancy pants code'!$H$37,IF(O85=7,'fancy pants code'!$H$38,IF(O85=8,'fancy pants code'!$H$39,0))))))))</f>
        <v>0</v>
      </c>
      <c r="AG85" s="101">
        <f>IF(P85=1,'fancy pants code'!$H$32,IF(P85=2,'fancy pants code'!$H$33,IF(P85=3,'fancy pants code'!$H$34,IF(P85=4,'fancy pants code'!$H$35,IF(P85=5,'fancy pants code'!$H$36,IF(P85=6,'fancy pants code'!$H$37,IF(P85=7,'fancy pants code'!$H$38,IF(P85=8,'fancy pants code'!$H$39,0))))))))</f>
        <v>0</v>
      </c>
      <c r="AH85" s="102">
        <f>IF(Q85=1,'fancy pants code'!$H$32,IF(Q85=2,'fancy pants code'!$H$33,IF(Q85=3,'fancy pants code'!$H$34,IF(Q85=4,'fancy pants code'!$H$35,IF(Q85=5,'fancy pants code'!$H$36,IF(Q85=6,'fancy pants code'!$H$37,IF(Q85=7,'fancy pants code'!$H$38,IF(Q85=8,'fancy pants code'!$H$39,0))))))))</f>
        <v>0</v>
      </c>
      <c r="AI85" s="101">
        <f>IF(R85=1,'fancy pants code'!$H$32,IF(R85=2,'fancy pants code'!$H$33,IF(R85=3,'fancy pants code'!$H$34,IF(R85=4,'fancy pants code'!$H$35,IF(R85=5,'fancy pants code'!$H$36,IF(R85=6,'fancy pants code'!$H$37,IF(R85=7,'fancy pants code'!$H$38,IF(R85=8,'fancy pants code'!$H$39,0))))))))</f>
        <v>0</v>
      </c>
      <c r="AJ85" s="101">
        <f>IF(S85=1,'fancy pants code'!$H$32,IF(S85=2,'fancy pants code'!$H$33,IF(S85=3,'fancy pants code'!$H$34,IF(S85=4,'fancy pants code'!$H$35,IF(S85=5,'fancy pants code'!$H$36,IF(S85=6,'fancy pants code'!$H$37,IF(S85=7,'fancy pants code'!$H$38,IF(S85=8,'fancy pants code'!$H$39,0))))))))</f>
        <v>0</v>
      </c>
      <c r="AK85" s="249">
        <f t="shared" si="18"/>
        <v>3.4722222222222222E-5</v>
      </c>
    </row>
    <row r="86" spans="1:37" x14ac:dyDescent="0.2">
      <c r="A86" s="49">
        <f t="shared" si="14"/>
        <v>10</v>
      </c>
      <c r="B86" s="103" t="str">
        <f t="shared" si="14"/>
        <v>Brett Kennedy</v>
      </c>
      <c r="C86" s="212"/>
      <c r="D86" s="212"/>
      <c r="E86" s="212"/>
      <c r="F86" s="212"/>
      <c r="G86" s="212"/>
      <c r="H86" s="225">
        <f t="shared" si="15"/>
        <v>0</v>
      </c>
      <c r="I86" s="212"/>
      <c r="J86" s="212">
        <v>2</v>
      </c>
      <c r="K86" s="212"/>
      <c r="L86" s="212"/>
      <c r="M86" s="212"/>
      <c r="N86" s="225">
        <f t="shared" si="16"/>
        <v>4.6296296296296294E-5</v>
      </c>
      <c r="O86" s="212"/>
      <c r="P86" s="212"/>
      <c r="Q86" s="212"/>
      <c r="R86" s="212"/>
      <c r="S86" s="212"/>
      <c r="T86" s="225">
        <f t="shared" si="17"/>
        <v>0</v>
      </c>
      <c r="V86" s="97">
        <f>IF(C86=1,'fancy pants code'!$H$32,IF(C86=2,'fancy pants code'!$H$33,IF(C86=3,'fancy pants code'!$H$34,IF(C86=4,'fancy pants code'!$H$35,IF(C86=5,'fancy pants code'!$H$36,IF(C86=6,'fancy pants code'!$H$37,IF(C86=7,'fancy pants code'!$H$38,IF(C86=8,'fancy pants code'!$H$39,0))))))))</f>
        <v>0</v>
      </c>
      <c r="W86" s="97">
        <f>IF(D86=1,'fancy pants code'!$H$32,IF(D86=2,'fancy pants code'!$H$33,IF(D86=3,'fancy pants code'!$H$34,IF(D86=4,'fancy pants code'!$H$35,IF(D86=5,'fancy pants code'!$H$36,IF(D86=6,'fancy pants code'!$H$37,IF(D86=7,'fancy pants code'!$H$38,IF(D86=8,'fancy pants code'!$H$39,0))))))))</f>
        <v>0</v>
      </c>
      <c r="X86" s="98">
        <f>IF(E86=1,'fancy pants code'!$H$32,IF(E86=2,'fancy pants code'!$H$33,IF(E86=3,'fancy pants code'!$H$34,IF(E86=4,'fancy pants code'!$H$35,IF(E86=5,'fancy pants code'!$H$36,IF(E86=6,'fancy pants code'!$H$37,IF(E86=7,'fancy pants code'!$H$38,IF(E86=8,'fancy pants code'!$H$39,0))))))))</f>
        <v>0</v>
      </c>
      <c r="Y86" s="97">
        <f>IF(F86=1,'fancy pants code'!$H$32,IF(F86=2,'fancy pants code'!$H$33,IF(F86=3,'fancy pants code'!$H$34,IF(F86=4,'fancy pants code'!$H$35,IF(F86=5,'fancy pants code'!$H$36,IF(F86=6,'fancy pants code'!$H$37,IF(F86=7,'fancy pants code'!$H$38,IF(F86=8,'fancy pants code'!$H$39,0))))))))</f>
        <v>0</v>
      </c>
      <c r="Z86" s="97">
        <f>IF(G86=1,'fancy pants code'!$H$32,IF(G86=2,'fancy pants code'!$H$33,IF(G86=3,'fancy pants code'!$H$34,IF(G86=4,'fancy pants code'!$H$35,IF(G86=5,'fancy pants code'!$H$36,IF(G86=6,'fancy pants code'!$H$37,IF(G86=7,'fancy pants code'!$H$38,IF(G86=8,'fancy pants code'!$H$39,0))))))))</f>
        <v>0</v>
      </c>
      <c r="AA86" s="99">
        <f>IF(I86=1,'fancy pants code'!$H$32,IF(I86=2,'fancy pants code'!$H$33,IF(I86=3,'fancy pants code'!$H$34,IF(I86=4,'fancy pants code'!$H$35,IF(I86=5,'fancy pants code'!$H$36,IF(I86=6,'fancy pants code'!$H$37,IF(I86=7,'fancy pants code'!$H$38,IF(I86=8,'fancy pants code'!$H$39,0))))))))</f>
        <v>0</v>
      </c>
      <c r="AB86" s="99">
        <f>IF(J86=1,'fancy pants code'!$H$32,IF(J86=2,'fancy pants code'!$H$33,IF(J86=3,'fancy pants code'!$H$34,IF(J86=4,'fancy pants code'!$H$35,IF(J86=5,'fancy pants code'!$H$36,IF(J86=6,'fancy pants code'!$H$37,IF(J86=7,'fancy pants code'!$H$38,IF(J86=8,'fancy pants code'!$H$39,0))))))))</f>
        <v>4.6296296296296294E-5</v>
      </c>
      <c r="AC86" s="100">
        <f>IF(K86=1,'fancy pants code'!$H$32,IF(K86=2,'fancy pants code'!$H$33,IF(K86=3,'fancy pants code'!$H$34,IF(K86=4,'fancy pants code'!$H$35,IF(K86=5,'fancy pants code'!$H$36,IF(K86=6,'fancy pants code'!$H$37,IF(K86=7,'fancy pants code'!$H$38,IF(K86=8,'fancy pants code'!$H$39,0))))))))</f>
        <v>0</v>
      </c>
      <c r="AD86" s="99">
        <f>IF(L86=1,'fancy pants code'!$H$32,IF(L86=2,'fancy pants code'!$H$33,IF(L86=3,'fancy pants code'!$H$34,IF(L86=4,'fancy pants code'!$H$35,IF(L86=5,'fancy pants code'!$H$36,IF(L86=6,'fancy pants code'!$H$37,IF(L86=7,'fancy pants code'!$H$38,IF(L86=8,'fancy pants code'!$H$39,0))))))))</f>
        <v>0</v>
      </c>
      <c r="AE86" s="99">
        <f>IF(M86=1,'fancy pants code'!$H$32,IF(M86=2,'fancy pants code'!$H$33,IF(M86=3,'fancy pants code'!$H$34,IF(M86=4,'fancy pants code'!$H$35,IF(M86=5,'fancy pants code'!$H$36,IF(M86=6,'fancy pants code'!$H$37,IF(M86=7,'fancy pants code'!$H$38,IF(M86=8,'fancy pants code'!$H$39,0))))))))</f>
        <v>0</v>
      </c>
      <c r="AF86" s="101">
        <f>IF(O86=1,'fancy pants code'!$H$32,IF(O86=2,'fancy pants code'!$H$33,IF(O86=3,'fancy pants code'!$H$34,IF(O86=4,'fancy pants code'!$H$35,IF(O86=5,'fancy pants code'!$H$36,IF(O86=6,'fancy pants code'!$H$37,IF(O86=7,'fancy pants code'!$H$38,IF(O86=8,'fancy pants code'!$H$39,0))))))))</f>
        <v>0</v>
      </c>
      <c r="AG86" s="101">
        <f>IF(P86=1,'fancy pants code'!$H$32,IF(P86=2,'fancy pants code'!$H$33,IF(P86=3,'fancy pants code'!$H$34,IF(P86=4,'fancy pants code'!$H$35,IF(P86=5,'fancy pants code'!$H$36,IF(P86=6,'fancy pants code'!$H$37,IF(P86=7,'fancy pants code'!$H$38,IF(P86=8,'fancy pants code'!$H$39,0))))))))</f>
        <v>0</v>
      </c>
      <c r="AH86" s="102">
        <f>IF(Q86=1,'fancy pants code'!$H$32,IF(Q86=2,'fancy pants code'!$H$33,IF(Q86=3,'fancy pants code'!$H$34,IF(Q86=4,'fancy pants code'!$H$35,IF(Q86=5,'fancy pants code'!$H$36,IF(Q86=6,'fancy pants code'!$H$37,IF(Q86=7,'fancy pants code'!$H$38,IF(Q86=8,'fancy pants code'!$H$39,0))))))))</f>
        <v>0</v>
      </c>
      <c r="AI86" s="101">
        <f>IF(R86=1,'fancy pants code'!$H$32,IF(R86=2,'fancy pants code'!$H$33,IF(R86=3,'fancy pants code'!$H$34,IF(R86=4,'fancy pants code'!$H$35,IF(R86=5,'fancy pants code'!$H$36,IF(R86=6,'fancy pants code'!$H$37,IF(R86=7,'fancy pants code'!$H$38,IF(R86=8,'fancy pants code'!$H$39,0))))))))</f>
        <v>0</v>
      </c>
      <c r="AJ86" s="101">
        <f>IF(S86=1,'fancy pants code'!$H$32,IF(S86=2,'fancy pants code'!$H$33,IF(S86=3,'fancy pants code'!$H$34,IF(S86=4,'fancy pants code'!$H$35,IF(S86=5,'fancy pants code'!$H$36,IF(S86=6,'fancy pants code'!$H$37,IF(S86=7,'fancy pants code'!$H$38,IF(S86=8,'fancy pants code'!$H$39,0))))))))</f>
        <v>0</v>
      </c>
      <c r="AK86" s="249">
        <f t="shared" si="18"/>
        <v>4.6296296296296294E-5</v>
      </c>
    </row>
    <row r="87" spans="1:37" x14ac:dyDescent="0.2">
      <c r="A87" s="49">
        <f t="shared" si="14"/>
        <v>11</v>
      </c>
      <c r="B87" s="103" t="str">
        <f t="shared" si="14"/>
        <v>Patrick Brett</v>
      </c>
      <c r="C87" s="212"/>
      <c r="D87" s="212"/>
      <c r="E87" s="212"/>
      <c r="F87" s="212"/>
      <c r="G87" s="212"/>
      <c r="H87" s="225">
        <f t="shared" si="15"/>
        <v>0</v>
      </c>
      <c r="I87" s="212"/>
      <c r="J87" s="212"/>
      <c r="K87" s="212"/>
      <c r="L87" s="212"/>
      <c r="M87" s="212"/>
      <c r="N87" s="225">
        <f t="shared" si="16"/>
        <v>0</v>
      </c>
      <c r="O87" s="212"/>
      <c r="P87" s="212"/>
      <c r="Q87" s="212"/>
      <c r="R87" s="212"/>
      <c r="S87" s="212"/>
      <c r="T87" s="225">
        <f t="shared" si="17"/>
        <v>0</v>
      </c>
      <c r="V87" s="97">
        <f>IF(C87=1,'fancy pants code'!$H$32,IF(C87=2,'fancy pants code'!$H$33,IF(C87=3,'fancy pants code'!$H$34,IF(C87=4,'fancy pants code'!$H$35,IF(C87=5,'fancy pants code'!$H$36,IF(C87=6,'fancy pants code'!$H$37,IF(C87=7,'fancy pants code'!$H$38,IF(C87=8,'fancy pants code'!$H$39,0))))))))</f>
        <v>0</v>
      </c>
      <c r="W87" s="97">
        <f>IF(D87=1,'fancy pants code'!$H$32,IF(D87=2,'fancy pants code'!$H$33,IF(D87=3,'fancy pants code'!$H$34,IF(D87=4,'fancy pants code'!$H$35,IF(D87=5,'fancy pants code'!$H$36,IF(D87=6,'fancy pants code'!$H$37,IF(D87=7,'fancy pants code'!$H$38,IF(D87=8,'fancy pants code'!$H$39,0))))))))</f>
        <v>0</v>
      </c>
      <c r="X87" s="98">
        <f>IF(E87=1,'fancy pants code'!$H$32,IF(E87=2,'fancy pants code'!$H$33,IF(E87=3,'fancy pants code'!$H$34,IF(E87=4,'fancy pants code'!$H$35,IF(E87=5,'fancy pants code'!$H$36,IF(E87=6,'fancy pants code'!$H$37,IF(E87=7,'fancy pants code'!$H$38,IF(E87=8,'fancy pants code'!$H$39,0))))))))</f>
        <v>0</v>
      </c>
      <c r="Y87" s="97">
        <f>IF(F87=1,'fancy pants code'!$H$32,IF(F87=2,'fancy pants code'!$H$33,IF(F87=3,'fancy pants code'!$H$34,IF(F87=4,'fancy pants code'!$H$35,IF(F87=5,'fancy pants code'!$H$36,IF(F87=6,'fancy pants code'!$H$37,IF(F87=7,'fancy pants code'!$H$38,IF(F87=8,'fancy pants code'!$H$39,0))))))))</f>
        <v>0</v>
      </c>
      <c r="Z87" s="97">
        <f>IF(G87=1,'fancy pants code'!$H$32,IF(G87=2,'fancy pants code'!$H$33,IF(G87=3,'fancy pants code'!$H$34,IF(G87=4,'fancy pants code'!$H$35,IF(G87=5,'fancy pants code'!$H$36,IF(G87=6,'fancy pants code'!$H$37,IF(G87=7,'fancy pants code'!$H$38,IF(G87=8,'fancy pants code'!$H$39,0))))))))</f>
        <v>0</v>
      </c>
      <c r="AA87" s="99">
        <f>IF(I87=1,'fancy pants code'!$H$32,IF(I87=2,'fancy pants code'!$H$33,IF(I87=3,'fancy pants code'!$H$34,IF(I87=4,'fancy pants code'!$H$35,IF(I87=5,'fancy pants code'!$H$36,IF(I87=6,'fancy pants code'!$H$37,IF(I87=7,'fancy pants code'!$H$38,IF(I87=8,'fancy pants code'!$H$39,0))))))))</f>
        <v>0</v>
      </c>
      <c r="AB87" s="99">
        <f>IF(J87=1,'fancy pants code'!$H$32,IF(J87=2,'fancy pants code'!$H$33,IF(J87=3,'fancy pants code'!$H$34,IF(J87=4,'fancy pants code'!$H$35,IF(J87=5,'fancy pants code'!$H$36,IF(J87=6,'fancy pants code'!$H$37,IF(J87=7,'fancy pants code'!$H$38,IF(J87=8,'fancy pants code'!$H$39,0))))))))</f>
        <v>0</v>
      </c>
      <c r="AC87" s="100">
        <f>IF(K87=1,'fancy pants code'!$H$32,IF(K87=2,'fancy pants code'!$H$33,IF(K87=3,'fancy pants code'!$H$34,IF(K87=4,'fancy pants code'!$H$35,IF(K87=5,'fancy pants code'!$H$36,IF(K87=6,'fancy pants code'!$H$37,IF(K87=7,'fancy pants code'!$H$38,IF(K87=8,'fancy pants code'!$H$39,0))))))))</f>
        <v>0</v>
      </c>
      <c r="AD87" s="99">
        <f>IF(L87=1,'fancy pants code'!$H$32,IF(L87=2,'fancy pants code'!$H$33,IF(L87=3,'fancy pants code'!$H$34,IF(L87=4,'fancy pants code'!$H$35,IF(L87=5,'fancy pants code'!$H$36,IF(L87=6,'fancy pants code'!$H$37,IF(L87=7,'fancy pants code'!$H$38,IF(L87=8,'fancy pants code'!$H$39,0))))))))</f>
        <v>0</v>
      </c>
      <c r="AE87" s="99">
        <f>IF(M87=1,'fancy pants code'!$H$32,IF(M87=2,'fancy pants code'!$H$33,IF(M87=3,'fancy pants code'!$H$34,IF(M87=4,'fancy pants code'!$H$35,IF(M87=5,'fancy pants code'!$H$36,IF(M87=6,'fancy pants code'!$H$37,IF(M87=7,'fancy pants code'!$H$38,IF(M87=8,'fancy pants code'!$H$39,0))))))))</f>
        <v>0</v>
      </c>
      <c r="AF87" s="101">
        <f>IF(O87=1,'fancy pants code'!$H$32,IF(O87=2,'fancy pants code'!$H$33,IF(O87=3,'fancy pants code'!$H$34,IF(O87=4,'fancy pants code'!$H$35,IF(O87=5,'fancy pants code'!$H$36,IF(O87=6,'fancy pants code'!$H$37,IF(O87=7,'fancy pants code'!$H$38,IF(O87=8,'fancy pants code'!$H$39,0))))))))</f>
        <v>0</v>
      </c>
      <c r="AG87" s="101">
        <f>IF(P87=1,'fancy pants code'!$H$32,IF(P87=2,'fancy pants code'!$H$33,IF(P87=3,'fancy pants code'!$H$34,IF(P87=4,'fancy pants code'!$H$35,IF(P87=5,'fancy pants code'!$H$36,IF(P87=6,'fancy pants code'!$H$37,IF(P87=7,'fancy pants code'!$H$38,IF(P87=8,'fancy pants code'!$H$39,0))))))))</f>
        <v>0</v>
      </c>
      <c r="AH87" s="102">
        <f>IF(Q87=1,'fancy pants code'!$H$32,IF(Q87=2,'fancy pants code'!$H$33,IF(Q87=3,'fancy pants code'!$H$34,IF(Q87=4,'fancy pants code'!$H$35,IF(Q87=5,'fancy pants code'!$H$36,IF(Q87=6,'fancy pants code'!$H$37,IF(Q87=7,'fancy pants code'!$H$38,IF(Q87=8,'fancy pants code'!$H$39,0))))))))</f>
        <v>0</v>
      </c>
      <c r="AI87" s="101">
        <f>IF(R87=1,'fancy pants code'!$H$32,IF(R87=2,'fancy pants code'!$H$33,IF(R87=3,'fancy pants code'!$H$34,IF(R87=4,'fancy pants code'!$H$35,IF(R87=5,'fancy pants code'!$H$36,IF(R87=6,'fancy pants code'!$H$37,IF(R87=7,'fancy pants code'!$H$38,IF(R87=8,'fancy pants code'!$H$39,0))))))))</f>
        <v>0</v>
      </c>
      <c r="AJ87" s="101">
        <f>IF(S87=1,'fancy pants code'!$H$32,IF(S87=2,'fancy pants code'!$H$33,IF(S87=3,'fancy pants code'!$H$34,IF(S87=4,'fancy pants code'!$H$35,IF(S87=5,'fancy pants code'!$H$36,IF(S87=6,'fancy pants code'!$H$37,IF(S87=7,'fancy pants code'!$H$38,IF(S87=8,'fancy pants code'!$H$39,0))))))))</f>
        <v>0</v>
      </c>
      <c r="AK87" s="249">
        <f t="shared" si="18"/>
        <v>0</v>
      </c>
    </row>
    <row r="88" spans="1:37" x14ac:dyDescent="0.2">
      <c r="A88" s="49">
        <f t="shared" si="14"/>
        <v>12</v>
      </c>
      <c r="B88" s="103" t="str">
        <f t="shared" si="14"/>
        <v>Daniel Gafa</v>
      </c>
      <c r="C88" s="212"/>
      <c r="D88" s="212"/>
      <c r="E88" s="212"/>
      <c r="F88" s="212"/>
      <c r="G88" s="212"/>
      <c r="H88" s="225">
        <f t="shared" si="15"/>
        <v>0</v>
      </c>
      <c r="I88" s="212"/>
      <c r="J88" s="212"/>
      <c r="K88" s="212"/>
      <c r="L88" s="212"/>
      <c r="M88" s="212"/>
      <c r="N88" s="225">
        <f t="shared" si="16"/>
        <v>0</v>
      </c>
      <c r="O88" s="212"/>
      <c r="P88" s="212">
        <v>3</v>
      </c>
      <c r="Q88" s="212"/>
      <c r="R88" s="212"/>
      <c r="S88" s="212"/>
      <c r="T88" s="225">
        <f t="shared" si="17"/>
        <v>3.4722222222222222E-5</v>
      </c>
      <c r="V88" s="97">
        <f>IF(C88=1,'fancy pants code'!$H$32,IF(C88=2,'fancy pants code'!$H$33,IF(C88=3,'fancy pants code'!$H$34,IF(C88=4,'fancy pants code'!$H$35,IF(C88=5,'fancy pants code'!$H$36,IF(C88=6,'fancy pants code'!$H$37,IF(C88=7,'fancy pants code'!$H$38,IF(C88=8,'fancy pants code'!$H$39,0))))))))</f>
        <v>0</v>
      </c>
      <c r="W88" s="97">
        <f>IF(D88=1,'fancy pants code'!$H$32,IF(D88=2,'fancy pants code'!$H$33,IF(D88=3,'fancy pants code'!$H$34,IF(D88=4,'fancy pants code'!$H$35,IF(D88=5,'fancy pants code'!$H$36,IF(D88=6,'fancy pants code'!$H$37,IF(D88=7,'fancy pants code'!$H$38,IF(D88=8,'fancy pants code'!$H$39,0))))))))</f>
        <v>0</v>
      </c>
      <c r="X88" s="98">
        <f>IF(E88=1,'fancy pants code'!$H$32,IF(E88=2,'fancy pants code'!$H$33,IF(E88=3,'fancy pants code'!$H$34,IF(E88=4,'fancy pants code'!$H$35,IF(E88=5,'fancy pants code'!$H$36,IF(E88=6,'fancy pants code'!$H$37,IF(E88=7,'fancy pants code'!$H$38,IF(E88=8,'fancy pants code'!$H$39,0))))))))</f>
        <v>0</v>
      </c>
      <c r="Y88" s="97">
        <f>IF(F88=1,'fancy pants code'!$H$32,IF(F88=2,'fancy pants code'!$H$33,IF(F88=3,'fancy pants code'!$H$34,IF(F88=4,'fancy pants code'!$H$35,IF(F88=5,'fancy pants code'!$H$36,IF(F88=6,'fancy pants code'!$H$37,IF(F88=7,'fancy pants code'!$H$38,IF(F88=8,'fancy pants code'!$H$39,0))))))))</f>
        <v>0</v>
      </c>
      <c r="Z88" s="97">
        <f>IF(G88=1,'fancy pants code'!$H$32,IF(G88=2,'fancy pants code'!$H$33,IF(G88=3,'fancy pants code'!$H$34,IF(G88=4,'fancy pants code'!$H$35,IF(G88=5,'fancy pants code'!$H$36,IF(G88=6,'fancy pants code'!$H$37,IF(G88=7,'fancy pants code'!$H$38,IF(G88=8,'fancy pants code'!$H$39,0))))))))</f>
        <v>0</v>
      </c>
      <c r="AA88" s="99">
        <f>IF(I88=1,'fancy pants code'!$H$32,IF(I88=2,'fancy pants code'!$H$33,IF(I88=3,'fancy pants code'!$H$34,IF(I88=4,'fancy pants code'!$H$35,IF(I88=5,'fancy pants code'!$H$36,IF(I88=6,'fancy pants code'!$H$37,IF(I88=7,'fancy pants code'!$H$38,IF(I88=8,'fancy pants code'!$H$39,0))))))))</f>
        <v>0</v>
      </c>
      <c r="AB88" s="99">
        <f>IF(J88=1,'fancy pants code'!$H$32,IF(J88=2,'fancy pants code'!$H$33,IF(J88=3,'fancy pants code'!$H$34,IF(J88=4,'fancy pants code'!$H$35,IF(J88=5,'fancy pants code'!$H$36,IF(J88=6,'fancy pants code'!$H$37,IF(J88=7,'fancy pants code'!$H$38,IF(J88=8,'fancy pants code'!$H$39,0))))))))</f>
        <v>0</v>
      </c>
      <c r="AC88" s="100">
        <f>IF(K88=1,'fancy pants code'!$H$32,IF(K88=2,'fancy pants code'!$H$33,IF(K88=3,'fancy pants code'!$H$34,IF(K88=4,'fancy pants code'!$H$35,IF(K88=5,'fancy pants code'!$H$36,IF(K88=6,'fancy pants code'!$H$37,IF(K88=7,'fancy pants code'!$H$38,IF(K88=8,'fancy pants code'!$H$39,0))))))))</f>
        <v>0</v>
      </c>
      <c r="AD88" s="99">
        <f>IF(L88=1,'fancy pants code'!$H$32,IF(L88=2,'fancy pants code'!$H$33,IF(L88=3,'fancy pants code'!$H$34,IF(L88=4,'fancy pants code'!$H$35,IF(L88=5,'fancy pants code'!$H$36,IF(L88=6,'fancy pants code'!$H$37,IF(L88=7,'fancy pants code'!$H$38,IF(L88=8,'fancy pants code'!$H$39,0))))))))</f>
        <v>0</v>
      </c>
      <c r="AE88" s="99">
        <f>IF(M88=1,'fancy pants code'!$H$32,IF(M88=2,'fancy pants code'!$H$33,IF(M88=3,'fancy pants code'!$H$34,IF(M88=4,'fancy pants code'!$H$35,IF(M88=5,'fancy pants code'!$H$36,IF(M88=6,'fancy pants code'!$H$37,IF(M88=7,'fancy pants code'!$H$38,IF(M88=8,'fancy pants code'!$H$39,0))))))))</f>
        <v>0</v>
      </c>
      <c r="AF88" s="101">
        <f>IF(O88=1,'fancy pants code'!$H$32,IF(O88=2,'fancy pants code'!$H$33,IF(O88=3,'fancy pants code'!$H$34,IF(O88=4,'fancy pants code'!$H$35,IF(O88=5,'fancy pants code'!$H$36,IF(O88=6,'fancy pants code'!$H$37,IF(O88=7,'fancy pants code'!$H$38,IF(O88=8,'fancy pants code'!$H$39,0))))))))</f>
        <v>0</v>
      </c>
      <c r="AG88" s="101">
        <f>IF(P88=1,'fancy pants code'!$H$32,IF(P88=2,'fancy pants code'!$H$33,IF(P88=3,'fancy pants code'!$H$34,IF(P88=4,'fancy pants code'!$H$35,IF(P88=5,'fancy pants code'!$H$36,IF(P88=6,'fancy pants code'!$H$37,IF(P88=7,'fancy pants code'!$H$38,IF(P88=8,'fancy pants code'!$H$39,0))))))))</f>
        <v>3.4722222222222222E-5</v>
      </c>
      <c r="AH88" s="102">
        <f>IF(Q88=1,'fancy pants code'!$H$32,IF(Q88=2,'fancy pants code'!$H$33,IF(Q88=3,'fancy pants code'!$H$34,IF(Q88=4,'fancy pants code'!$H$35,IF(Q88=5,'fancy pants code'!$H$36,IF(Q88=6,'fancy pants code'!$H$37,IF(Q88=7,'fancy pants code'!$H$38,IF(Q88=8,'fancy pants code'!$H$39,0))))))))</f>
        <v>0</v>
      </c>
      <c r="AI88" s="101">
        <f>IF(R88=1,'fancy pants code'!$H$32,IF(R88=2,'fancy pants code'!$H$33,IF(R88=3,'fancy pants code'!$H$34,IF(R88=4,'fancy pants code'!$H$35,IF(R88=5,'fancy pants code'!$H$36,IF(R88=6,'fancy pants code'!$H$37,IF(R88=7,'fancy pants code'!$H$38,IF(R88=8,'fancy pants code'!$H$39,0))))))))</f>
        <v>0</v>
      </c>
      <c r="AJ88" s="101">
        <f>IF(S88=1,'fancy pants code'!$H$32,IF(S88=2,'fancy pants code'!$H$33,IF(S88=3,'fancy pants code'!$H$34,IF(S88=4,'fancy pants code'!$H$35,IF(S88=5,'fancy pants code'!$H$36,IF(S88=6,'fancy pants code'!$H$37,IF(S88=7,'fancy pants code'!$H$38,IF(S88=8,'fancy pants code'!$H$39,0))))))))</f>
        <v>0</v>
      </c>
      <c r="AK88" s="249">
        <f t="shared" si="18"/>
        <v>3.4722222222222222E-5</v>
      </c>
    </row>
    <row r="89" spans="1:37" x14ac:dyDescent="0.2">
      <c r="A89" s="49">
        <f t="shared" si="14"/>
        <v>13</v>
      </c>
      <c r="B89" s="103" t="str">
        <f t="shared" si="14"/>
        <v>Paul Makepeace</v>
      </c>
      <c r="C89" s="212"/>
      <c r="D89" s="212"/>
      <c r="E89" s="212"/>
      <c r="F89" s="212"/>
      <c r="G89" s="212"/>
      <c r="H89" s="225">
        <f t="shared" si="15"/>
        <v>0</v>
      </c>
      <c r="I89" s="212"/>
      <c r="J89" s="212"/>
      <c r="K89" s="212"/>
      <c r="L89" s="212"/>
      <c r="M89" s="212"/>
      <c r="N89" s="225">
        <f t="shared" si="16"/>
        <v>0</v>
      </c>
      <c r="O89" s="212"/>
      <c r="P89" s="212"/>
      <c r="Q89" s="212"/>
      <c r="R89" s="212"/>
      <c r="S89" s="212"/>
      <c r="T89" s="225">
        <f t="shared" si="17"/>
        <v>0</v>
      </c>
      <c r="V89" s="97">
        <f>IF(C89=1,'fancy pants code'!$H$32,IF(C89=2,'fancy pants code'!$H$33,IF(C89=3,'fancy pants code'!$H$34,IF(C89=4,'fancy pants code'!$H$35,IF(C89=5,'fancy pants code'!$H$36,IF(C89=6,'fancy pants code'!$H$37,IF(C89=7,'fancy pants code'!$H$38,IF(C89=8,'fancy pants code'!$H$39,0))))))))</f>
        <v>0</v>
      </c>
      <c r="W89" s="97">
        <f>IF(D89=1,'fancy pants code'!$H$32,IF(D89=2,'fancy pants code'!$H$33,IF(D89=3,'fancy pants code'!$H$34,IF(D89=4,'fancy pants code'!$H$35,IF(D89=5,'fancy pants code'!$H$36,IF(D89=6,'fancy pants code'!$H$37,IF(D89=7,'fancy pants code'!$H$38,IF(D89=8,'fancy pants code'!$H$39,0))))))))</f>
        <v>0</v>
      </c>
      <c r="X89" s="98">
        <f>IF(E89=1,'fancy pants code'!$H$32,IF(E89=2,'fancy pants code'!$H$33,IF(E89=3,'fancy pants code'!$H$34,IF(E89=4,'fancy pants code'!$H$35,IF(E89=5,'fancy pants code'!$H$36,IF(E89=6,'fancy pants code'!$H$37,IF(E89=7,'fancy pants code'!$H$38,IF(E89=8,'fancy pants code'!$H$39,0))))))))</f>
        <v>0</v>
      </c>
      <c r="Y89" s="97">
        <f>IF(F89=1,'fancy pants code'!$H$32,IF(F89=2,'fancy pants code'!$H$33,IF(F89=3,'fancy pants code'!$H$34,IF(F89=4,'fancy pants code'!$H$35,IF(F89=5,'fancy pants code'!$H$36,IF(F89=6,'fancy pants code'!$H$37,IF(F89=7,'fancy pants code'!$H$38,IF(F89=8,'fancy pants code'!$H$39,0))))))))</f>
        <v>0</v>
      </c>
      <c r="Z89" s="97">
        <f>IF(G89=1,'fancy pants code'!$H$32,IF(G89=2,'fancy pants code'!$H$33,IF(G89=3,'fancy pants code'!$H$34,IF(G89=4,'fancy pants code'!$H$35,IF(G89=5,'fancy pants code'!$H$36,IF(G89=6,'fancy pants code'!$H$37,IF(G89=7,'fancy pants code'!$H$38,IF(G89=8,'fancy pants code'!$H$39,0))))))))</f>
        <v>0</v>
      </c>
      <c r="AA89" s="99">
        <f>IF(I89=1,'fancy pants code'!$H$32,IF(I89=2,'fancy pants code'!$H$33,IF(I89=3,'fancy pants code'!$H$34,IF(I89=4,'fancy pants code'!$H$35,IF(I89=5,'fancy pants code'!$H$36,IF(I89=6,'fancy pants code'!$H$37,IF(I89=7,'fancy pants code'!$H$38,IF(I89=8,'fancy pants code'!$H$39,0))))))))</f>
        <v>0</v>
      </c>
      <c r="AB89" s="99">
        <f>IF(J89=1,'fancy pants code'!$H$32,IF(J89=2,'fancy pants code'!$H$33,IF(J89=3,'fancy pants code'!$H$34,IF(J89=4,'fancy pants code'!$H$35,IF(J89=5,'fancy pants code'!$H$36,IF(J89=6,'fancy pants code'!$H$37,IF(J89=7,'fancy pants code'!$H$38,IF(J89=8,'fancy pants code'!$H$39,0))))))))</f>
        <v>0</v>
      </c>
      <c r="AC89" s="100">
        <f>IF(K89=1,'fancy pants code'!$H$32,IF(K89=2,'fancy pants code'!$H$33,IF(K89=3,'fancy pants code'!$H$34,IF(K89=4,'fancy pants code'!$H$35,IF(K89=5,'fancy pants code'!$H$36,IF(K89=6,'fancy pants code'!$H$37,IF(K89=7,'fancy pants code'!$H$38,IF(K89=8,'fancy pants code'!$H$39,0))))))))</f>
        <v>0</v>
      </c>
      <c r="AD89" s="99">
        <f>IF(L89=1,'fancy pants code'!$H$32,IF(L89=2,'fancy pants code'!$H$33,IF(L89=3,'fancy pants code'!$H$34,IF(L89=4,'fancy pants code'!$H$35,IF(L89=5,'fancy pants code'!$H$36,IF(L89=6,'fancy pants code'!$H$37,IF(L89=7,'fancy pants code'!$H$38,IF(L89=8,'fancy pants code'!$H$39,0))))))))</f>
        <v>0</v>
      </c>
      <c r="AE89" s="99">
        <f>IF(M89=1,'fancy pants code'!$H$32,IF(M89=2,'fancy pants code'!$H$33,IF(M89=3,'fancy pants code'!$H$34,IF(M89=4,'fancy pants code'!$H$35,IF(M89=5,'fancy pants code'!$H$36,IF(M89=6,'fancy pants code'!$H$37,IF(M89=7,'fancy pants code'!$H$38,IF(M89=8,'fancy pants code'!$H$39,0))))))))</f>
        <v>0</v>
      </c>
      <c r="AF89" s="101">
        <f>IF(O89=1,'fancy pants code'!$H$32,IF(O89=2,'fancy pants code'!$H$33,IF(O89=3,'fancy pants code'!$H$34,IF(O89=4,'fancy pants code'!$H$35,IF(O89=5,'fancy pants code'!$H$36,IF(O89=6,'fancy pants code'!$H$37,IF(O89=7,'fancy pants code'!$H$38,IF(O89=8,'fancy pants code'!$H$39,0))))))))</f>
        <v>0</v>
      </c>
      <c r="AG89" s="101">
        <f>IF(P89=1,'fancy pants code'!$H$32,IF(P89=2,'fancy pants code'!$H$33,IF(P89=3,'fancy pants code'!$H$34,IF(P89=4,'fancy pants code'!$H$35,IF(P89=5,'fancy pants code'!$H$36,IF(P89=6,'fancy pants code'!$H$37,IF(P89=7,'fancy pants code'!$H$38,IF(P89=8,'fancy pants code'!$H$39,0))))))))</f>
        <v>0</v>
      </c>
      <c r="AH89" s="102">
        <f>IF(Q89=1,'fancy pants code'!$H$32,IF(Q89=2,'fancy pants code'!$H$33,IF(Q89=3,'fancy pants code'!$H$34,IF(Q89=4,'fancy pants code'!$H$35,IF(Q89=5,'fancy pants code'!$H$36,IF(Q89=6,'fancy pants code'!$H$37,IF(Q89=7,'fancy pants code'!$H$38,IF(Q89=8,'fancy pants code'!$H$39,0))))))))</f>
        <v>0</v>
      </c>
      <c r="AI89" s="101">
        <f>IF(R89=1,'fancy pants code'!$H$32,IF(R89=2,'fancy pants code'!$H$33,IF(R89=3,'fancy pants code'!$H$34,IF(R89=4,'fancy pants code'!$H$35,IF(R89=5,'fancy pants code'!$H$36,IF(R89=6,'fancy pants code'!$H$37,IF(R89=7,'fancy pants code'!$H$38,IF(R89=8,'fancy pants code'!$H$39,0))))))))</f>
        <v>0</v>
      </c>
      <c r="AJ89" s="101">
        <f>IF(S89=1,'fancy pants code'!$H$32,IF(S89=2,'fancy pants code'!$H$33,IF(S89=3,'fancy pants code'!$H$34,IF(S89=4,'fancy pants code'!$H$35,IF(S89=5,'fancy pants code'!$H$36,IF(S89=6,'fancy pants code'!$H$37,IF(S89=7,'fancy pants code'!$H$38,IF(S89=8,'fancy pants code'!$H$39,0))))))))</f>
        <v>0</v>
      </c>
      <c r="AK89" s="249">
        <f t="shared" si="18"/>
        <v>0</v>
      </c>
    </row>
    <row r="90" spans="1:37" x14ac:dyDescent="0.2">
      <c r="A90" s="49">
        <f t="shared" si="14"/>
        <v>14</v>
      </c>
      <c r="B90" s="103" t="str">
        <f t="shared" si="14"/>
        <v>Chris Joustra</v>
      </c>
      <c r="C90" s="212"/>
      <c r="D90" s="212"/>
      <c r="E90" s="212"/>
      <c r="F90" s="212"/>
      <c r="G90" s="212"/>
      <c r="H90" s="225">
        <f t="shared" si="15"/>
        <v>0</v>
      </c>
      <c r="I90" s="212"/>
      <c r="J90" s="212"/>
      <c r="K90" s="212"/>
      <c r="L90" s="212"/>
      <c r="M90" s="212"/>
      <c r="N90" s="225">
        <f t="shared" si="16"/>
        <v>0</v>
      </c>
      <c r="O90" s="212"/>
      <c r="P90" s="212"/>
      <c r="Q90" s="212">
        <v>2</v>
      </c>
      <c r="R90" s="212"/>
      <c r="S90" s="212"/>
      <c r="T90" s="225">
        <f t="shared" si="17"/>
        <v>4.6296296296296294E-5</v>
      </c>
      <c r="V90" s="97">
        <f>IF(C90=1,'fancy pants code'!$H$32,IF(C90=2,'fancy pants code'!$H$33,IF(C90=3,'fancy pants code'!$H$34,IF(C90=4,'fancy pants code'!$H$35,IF(C90=5,'fancy pants code'!$H$36,IF(C90=6,'fancy pants code'!$H$37,IF(C90=7,'fancy pants code'!$H$38,IF(C90=8,'fancy pants code'!$H$39,0))))))))</f>
        <v>0</v>
      </c>
      <c r="W90" s="97">
        <f>IF(D90=1,'fancy pants code'!$H$32,IF(D90=2,'fancy pants code'!$H$33,IF(D90=3,'fancy pants code'!$H$34,IF(D90=4,'fancy pants code'!$H$35,IF(D90=5,'fancy pants code'!$H$36,IF(D90=6,'fancy pants code'!$H$37,IF(D90=7,'fancy pants code'!$H$38,IF(D90=8,'fancy pants code'!$H$39,0))))))))</f>
        <v>0</v>
      </c>
      <c r="X90" s="98">
        <f>IF(E90=1,'fancy pants code'!$H$32,IF(E90=2,'fancy pants code'!$H$33,IF(E90=3,'fancy pants code'!$H$34,IF(E90=4,'fancy pants code'!$H$35,IF(E90=5,'fancy pants code'!$H$36,IF(E90=6,'fancy pants code'!$H$37,IF(E90=7,'fancy pants code'!$H$38,IF(E90=8,'fancy pants code'!$H$39,0))))))))</f>
        <v>0</v>
      </c>
      <c r="Y90" s="97">
        <f>IF(F90=1,'fancy pants code'!$H$32,IF(F90=2,'fancy pants code'!$H$33,IF(F90=3,'fancy pants code'!$H$34,IF(F90=4,'fancy pants code'!$H$35,IF(F90=5,'fancy pants code'!$H$36,IF(F90=6,'fancy pants code'!$H$37,IF(F90=7,'fancy pants code'!$H$38,IF(F90=8,'fancy pants code'!$H$39,0))))))))</f>
        <v>0</v>
      </c>
      <c r="Z90" s="97">
        <f>IF(G90=1,'fancy pants code'!$H$32,IF(G90=2,'fancy pants code'!$H$33,IF(G90=3,'fancy pants code'!$H$34,IF(G90=4,'fancy pants code'!$H$35,IF(G90=5,'fancy pants code'!$H$36,IF(G90=6,'fancy pants code'!$H$37,IF(G90=7,'fancy pants code'!$H$38,IF(G90=8,'fancy pants code'!$H$39,0))))))))</f>
        <v>0</v>
      </c>
      <c r="AA90" s="99">
        <f>IF(I90=1,'fancy pants code'!$H$32,IF(I90=2,'fancy pants code'!$H$33,IF(I90=3,'fancy pants code'!$H$34,IF(I90=4,'fancy pants code'!$H$35,IF(I90=5,'fancy pants code'!$H$36,IF(I90=6,'fancy pants code'!$H$37,IF(I90=7,'fancy pants code'!$H$38,IF(I90=8,'fancy pants code'!$H$39,0))))))))</f>
        <v>0</v>
      </c>
      <c r="AB90" s="99">
        <f>IF(J90=1,'fancy pants code'!$H$32,IF(J90=2,'fancy pants code'!$H$33,IF(J90=3,'fancy pants code'!$H$34,IF(J90=4,'fancy pants code'!$H$35,IF(J90=5,'fancy pants code'!$H$36,IF(J90=6,'fancy pants code'!$H$37,IF(J90=7,'fancy pants code'!$H$38,IF(J90=8,'fancy pants code'!$H$39,0))))))))</f>
        <v>0</v>
      </c>
      <c r="AC90" s="100">
        <f>IF(K90=1,'fancy pants code'!$H$32,IF(K90=2,'fancy pants code'!$H$33,IF(K90=3,'fancy pants code'!$H$34,IF(K90=4,'fancy pants code'!$H$35,IF(K90=5,'fancy pants code'!$H$36,IF(K90=6,'fancy pants code'!$H$37,IF(K90=7,'fancy pants code'!$H$38,IF(K90=8,'fancy pants code'!$H$39,0))))))))</f>
        <v>0</v>
      </c>
      <c r="AD90" s="99">
        <f>IF(L90=1,'fancy pants code'!$H$32,IF(L90=2,'fancy pants code'!$H$33,IF(L90=3,'fancy pants code'!$H$34,IF(L90=4,'fancy pants code'!$H$35,IF(L90=5,'fancy pants code'!$H$36,IF(L90=6,'fancy pants code'!$H$37,IF(L90=7,'fancy pants code'!$H$38,IF(L90=8,'fancy pants code'!$H$39,0))))))))</f>
        <v>0</v>
      </c>
      <c r="AE90" s="99">
        <f>IF(M90=1,'fancy pants code'!$H$32,IF(M90=2,'fancy pants code'!$H$33,IF(M90=3,'fancy pants code'!$H$34,IF(M90=4,'fancy pants code'!$H$35,IF(M90=5,'fancy pants code'!$H$36,IF(M90=6,'fancy pants code'!$H$37,IF(M90=7,'fancy pants code'!$H$38,IF(M90=8,'fancy pants code'!$H$39,0))))))))</f>
        <v>0</v>
      </c>
      <c r="AF90" s="101">
        <f>IF(O90=1,'fancy pants code'!$H$32,IF(O90=2,'fancy pants code'!$H$33,IF(O90=3,'fancy pants code'!$H$34,IF(O90=4,'fancy pants code'!$H$35,IF(O90=5,'fancy pants code'!$H$36,IF(O90=6,'fancy pants code'!$H$37,IF(O90=7,'fancy pants code'!$H$38,IF(O90=8,'fancy pants code'!$H$39,0))))))))</f>
        <v>0</v>
      </c>
      <c r="AG90" s="101">
        <f>IF(P90=1,'fancy pants code'!$H$32,IF(P90=2,'fancy pants code'!$H$33,IF(P90=3,'fancy pants code'!$H$34,IF(P90=4,'fancy pants code'!$H$35,IF(P90=5,'fancy pants code'!$H$36,IF(P90=6,'fancy pants code'!$H$37,IF(P90=7,'fancy pants code'!$H$38,IF(P90=8,'fancy pants code'!$H$39,0))))))))</f>
        <v>0</v>
      </c>
      <c r="AH90" s="102">
        <f>IF(Q90=1,'fancy pants code'!$H$32,IF(Q90=2,'fancy pants code'!$H$33,IF(Q90=3,'fancy pants code'!$H$34,IF(Q90=4,'fancy pants code'!$H$35,IF(Q90=5,'fancy pants code'!$H$36,IF(Q90=6,'fancy pants code'!$H$37,IF(Q90=7,'fancy pants code'!$H$38,IF(Q90=8,'fancy pants code'!$H$39,0))))))))</f>
        <v>4.6296296296296294E-5</v>
      </c>
      <c r="AI90" s="101">
        <f>IF(R90=1,'fancy pants code'!$H$32,IF(R90=2,'fancy pants code'!$H$33,IF(R90=3,'fancy pants code'!$H$34,IF(R90=4,'fancy pants code'!$H$35,IF(R90=5,'fancy pants code'!$H$36,IF(R90=6,'fancy pants code'!$H$37,IF(R90=7,'fancy pants code'!$H$38,IF(R90=8,'fancy pants code'!$H$39,0))))))))</f>
        <v>0</v>
      </c>
      <c r="AJ90" s="101">
        <f>IF(S90=1,'fancy pants code'!$H$32,IF(S90=2,'fancy pants code'!$H$33,IF(S90=3,'fancy pants code'!$H$34,IF(S90=4,'fancy pants code'!$H$35,IF(S90=5,'fancy pants code'!$H$36,IF(S90=6,'fancy pants code'!$H$37,IF(S90=7,'fancy pants code'!$H$38,IF(S90=8,'fancy pants code'!$H$39,0))))))))</f>
        <v>0</v>
      </c>
      <c r="AK90" s="249">
        <f t="shared" si="18"/>
        <v>4.6296296296296294E-5</v>
      </c>
    </row>
    <row r="91" spans="1:37" x14ac:dyDescent="0.2">
      <c r="A91" s="49">
        <f t="shared" si="14"/>
        <v>15</v>
      </c>
      <c r="B91" s="103" t="str">
        <f t="shared" si="14"/>
        <v>Colin Aitken</v>
      </c>
      <c r="C91" s="212"/>
      <c r="D91" s="212"/>
      <c r="E91" s="212"/>
      <c r="F91" s="212"/>
      <c r="G91" s="212"/>
      <c r="H91" s="225">
        <f t="shared" si="15"/>
        <v>0</v>
      </c>
      <c r="I91" s="212"/>
      <c r="J91" s="212"/>
      <c r="K91" s="212"/>
      <c r="L91" s="212"/>
      <c r="M91" s="212"/>
      <c r="N91" s="225">
        <f t="shared" si="16"/>
        <v>0</v>
      </c>
      <c r="O91" s="212">
        <v>2</v>
      </c>
      <c r="P91" s="212"/>
      <c r="Q91" s="212"/>
      <c r="R91" s="212"/>
      <c r="S91" s="212"/>
      <c r="T91" s="225">
        <f t="shared" si="17"/>
        <v>4.6296296296296294E-5</v>
      </c>
      <c r="V91" s="97">
        <f>IF(C91=1,'fancy pants code'!$H$32,IF(C91=2,'fancy pants code'!$H$33,IF(C91=3,'fancy pants code'!$H$34,IF(C91=4,'fancy pants code'!$H$35,IF(C91=5,'fancy pants code'!$H$36,IF(C91=6,'fancy pants code'!$H$37,IF(C91=7,'fancy pants code'!$H$38,IF(C91=8,'fancy pants code'!$H$39,0))))))))</f>
        <v>0</v>
      </c>
      <c r="W91" s="97">
        <f>IF(D91=1,'fancy pants code'!$H$32,IF(D91=2,'fancy pants code'!$H$33,IF(D91=3,'fancy pants code'!$H$34,IF(D91=4,'fancy pants code'!$H$35,IF(D91=5,'fancy pants code'!$H$36,IF(D91=6,'fancy pants code'!$H$37,IF(D91=7,'fancy pants code'!$H$38,IF(D91=8,'fancy pants code'!$H$39,0))))))))</f>
        <v>0</v>
      </c>
      <c r="X91" s="98">
        <f>IF(E91=1,'fancy pants code'!$H$32,IF(E91=2,'fancy pants code'!$H$33,IF(E91=3,'fancy pants code'!$H$34,IF(E91=4,'fancy pants code'!$H$35,IF(E91=5,'fancy pants code'!$H$36,IF(E91=6,'fancy pants code'!$H$37,IF(E91=7,'fancy pants code'!$H$38,IF(E91=8,'fancy pants code'!$H$39,0))))))))</f>
        <v>0</v>
      </c>
      <c r="Y91" s="97">
        <f>IF(F91=1,'fancy pants code'!$H$32,IF(F91=2,'fancy pants code'!$H$33,IF(F91=3,'fancy pants code'!$H$34,IF(F91=4,'fancy pants code'!$H$35,IF(F91=5,'fancy pants code'!$H$36,IF(F91=6,'fancy pants code'!$H$37,IF(F91=7,'fancy pants code'!$H$38,IF(F91=8,'fancy pants code'!$H$39,0))))))))</f>
        <v>0</v>
      </c>
      <c r="Z91" s="97">
        <f>IF(G91=1,'fancy pants code'!$H$32,IF(G91=2,'fancy pants code'!$H$33,IF(G91=3,'fancy pants code'!$H$34,IF(G91=4,'fancy pants code'!$H$35,IF(G91=5,'fancy pants code'!$H$36,IF(G91=6,'fancy pants code'!$H$37,IF(G91=7,'fancy pants code'!$H$38,IF(G91=8,'fancy pants code'!$H$39,0))))))))</f>
        <v>0</v>
      </c>
      <c r="AA91" s="99">
        <f>IF(I91=1,'fancy pants code'!$H$32,IF(I91=2,'fancy pants code'!$H$33,IF(I91=3,'fancy pants code'!$H$34,IF(I91=4,'fancy pants code'!$H$35,IF(I91=5,'fancy pants code'!$H$36,IF(I91=6,'fancy pants code'!$H$37,IF(I91=7,'fancy pants code'!$H$38,IF(I91=8,'fancy pants code'!$H$39,0))))))))</f>
        <v>0</v>
      </c>
      <c r="AB91" s="99">
        <f>IF(J91=1,'fancy pants code'!$H$32,IF(J91=2,'fancy pants code'!$H$33,IF(J91=3,'fancy pants code'!$H$34,IF(J91=4,'fancy pants code'!$H$35,IF(J91=5,'fancy pants code'!$H$36,IF(J91=6,'fancy pants code'!$H$37,IF(J91=7,'fancy pants code'!$H$38,IF(J91=8,'fancy pants code'!$H$39,0))))))))</f>
        <v>0</v>
      </c>
      <c r="AC91" s="100">
        <f>IF(K91=1,'fancy pants code'!$H$32,IF(K91=2,'fancy pants code'!$H$33,IF(K91=3,'fancy pants code'!$H$34,IF(K91=4,'fancy pants code'!$H$35,IF(K91=5,'fancy pants code'!$H$36,IF(K91=6,'fancy pants code'!$H$37,IF(K91=7,'fancy pants code'!$H$38,IF(K91=8,'fancy pants code'!$H$39,0))))))))</f>
        <v>0</v>
      </c>
      <c r="AD91" s="99">
        <f>IF(L91=1,'fancy pants code'!$H$32,IF(L91=2,'fancy pants code'!$H$33,IF(L91=3,'fancy pants code'!$H$34,IF(L91=4,'fancy pants code'!$H$35,IF(L91=5,'fancy pants code'!$H$36,IF(L91=6,'fancy pants code'!$H$37,IF(L91=7,'fancy pants code'!$H$38,IF(L91=8,'fancy pants code'!$H$39,0))))))))</f>
        <v>0</v>
      </c>
      <c r="AE91" s="99">
        <f>IF(M91=1,'fancy pants code'!$H$32,IF(M91=2,'fancy pants code'!$H$33,IF(M91=3,'fancy pants code'!$H$34,IF(M91=4,'fancy pants code'!$H$35,IF(M91=5,'fancy pants code'!$H$36,IF(M91=6,'fancy pants code'!$H$37,IF(M91=7,'fancy pants code'!$H$38,IF(M91=8,'fancy pants code'!$H$39,0))))))))</f>
        <v>0</v>
      </c>
      <c r="AF91" s="101">
        <f>IF(O91=1,'fancy pants code'!$H$32,IF(O91=2,'fancy pants code'!$H$33,IF(O91=3,'fancy pants code'!$H$34,IF(O91=4,'fancy pants code'!$H$35,IF(O91=5,'fancy pants code'!$H$36,IF(O91=6,'fancy pants code'!$H$37,IF(O91=7,'fancy pants code'!$H$38,IF(O91=8,'fancy pants code'!$H$39,0))))))))</f>
        <v>4.6296296296296294E-5</v>
      </c>
      <c r="AG91" s="101">
        <f>IF(P91=1,'fancy pants code'!$H$32,IF(P91=2,'fancy pants code'!$H$33,IF(P91=3,'fancy pants code'!$H$34,IF(P91=4,'fancy pants code'!$H$35,IF(P91=5,'fancy pants code'!$H$36,IF(P91=6,'fancy pants code'!$H$37,IF(P91=7,'fancy pants code'!$H$38,IF(P91=8,'fancy pants code'!$H$39,0))))))))</f>
        <v>0</v>
      </c>
      <c r="AH91" s="102">
        <f>IF(Q91=1,'fancy pants code'!$H$32,IF(Q91=2,'fancy pants code'!$H$33,IF(Q91=3,'fancy pants code'!$H$34,IF(Q91=4,'fancy pants code'!$H$35,IF(Q91=5,'fancy pants code'!$H$36,IF(Q91=6,'fancy pants code'!$H$37,IF(Q91=7,'fancy pants code'!$H$38,IF(Q91=8,'fancy pants code'!$H$39,0))))))))</f>
        <v>0</v>
      </c>
      <c r="AI91" s="101">
        <f>IF(R91=1,'fancy pants code'!$H$32,IF(R91=2,'fancy pants code'!$H$33,IF(R91=3,'fancy pants code'!$H$34,IF(R91=4,'fancy pants code'!$H$35,IF(R91=5,'fancy pants code'!$H$36,IF(R91=6,'fancy pants code'!$H$37,IF(R91=7,'fancy pants code'!$H$38,IF(R91=8,'fancy pants code'!$H$39,0))))))))</f>
        <v>0</v>
      </c>
      <c r="AJ91" s="101">
        <f>IF(S91=1,'fancy pants code'!$H$32,IF(S91=2,'fancy pants code'!$H$33,IF(S91=3,'fancy pants code'!$H$34,IF(S91=4,'fancy pants code'!$H$35,IF(S91=5,'fancy pants code'!$H$36,IF(S91=6,'fancy pants code'!$H$37,IF(S91=7,'fancy pants code'!$H$38,IF(S91=8,'fancy pants code'!$H$39,0))))))))</f>
        <v>0</v>
      </c>
      <c r="AK91" s="249">
        <f t="shared" si="18"/>
        <v>4.6296296296296294E-5</v>
      </c>
    </row>
    <row r="92" spans="1:37" x14ac:dyDescent="0.2">
      <c r="A92" s="49">
        <f t="shared" si="14"/>
        <v>16</v>
      </c>
      <c r="B92" s="103" t="str">
        <f t="shared" si="14"/>
        <v>Justin Gravett</v>
      </c>
      <c r="C92" s="212"/>
      <c r="D92" s="212"/>
      <c r="E92" s="212"/>
      <c r="F92" s="212"/>
      <c r="G92" s="212"/>
      <c r="H92" s="225">
        <f t="shared" si="15"/>
        <v>0</v>
      </c>
      <c r="I92" s="212"/>
      <c r="J92" s="212"/>
      <c r="K92" s="212"/>
      <c r="L92" s="212"/>
      <c r="M92" s="212"/>
      <c r="N92" s="225">
        <f t="shared" si="16"/>
        <v>0</v>
      </c>
      <c r="O92" s="212"/>
      <c r="P92" s="212"/>
      <c r="Q92" s="212"/>
      <c r="R92" s="212"/>
      <c r="S92" s="212"/>
      <c r="T92" s="225">
        <f t="shared" si="17"/>
        <v>0</v>
      </c>
      <c r="V92" s="97">
        <f>IF(C92=1,'fancy pants code'!$H$32,IF(C92=2,'fancy pants code'!$H$33,IF(C92=3,'fancy pants code'!$H$34,IF(C92=4,'fancy pants code'!$H$35,IF(C92=5,'fancy pants code'!$H$36,IF(C92=6,'fancy pants code'!$H$37,IF(C92=7,'fancy pants code'!$H$38,IF(C92=8,'fancy pants code'!$H$39,0))))))))</f>
        <v>0</v>
      </c>
      <c r="W92" s="97">
        <f>IF(D92=1,'fancy pants code'!$H$32,IF(D92=2,'fancy pants code'!$H$33,IF(D92=3,'fancy pants code'!$H$34,IF(D92=4,'fancy pants code'!$H$35,IF(D92=5,'fancy pants code'!$H$36,IF(D92=6,'fancy pants code'!$H$37,IF(D92=7,'fancy pants code'!$H$38,IF(D92=8,'fancy pants code'!$H$39,0))))))))</f>
        <v>0</v>
      </c>
      <c r="X92" s="98">
        <f>IF(E92=1,'fancy pants code'!$H$32,IF(E92=2,'fancy pants code'!$H$33,IF(E92=3,'fancy pants code'!$H$34,IF(E92=4,'fancy pants code'!$H$35,IF(E92=5,'fancy pants code'!$H$36,IF(E92=6,'fancy pants code'!$H$37,IF(E92=7,'fancy pants code'!$H$38,IF(E92=8,'fancy pants code'!$H$39,0))))))))</f>
        <v>0</v>
      </c>
      <c r="Y92" s="97">
        <f>IF(F92=1,'fancy pants code'!$H$32,IF(F92=2,'fancy pants code'!$H$33,IF(F92=3,'fancy pants code'!$H$34,IF(F92=4,'fancy pants code'!$H$35,IF(F92=5,'fancy pants code'!$H$36,IF(F92=6,'fancy pants code'!$H$37,IF(F92=7,'fancy pants code'!$H$38,IF(F92=8,'fancy pants code'!$H$39,0))))))))</f>
        <v>0</v>
      </c>
      <c r="Z92" s="97">
        <f>IF(G92=1,'fancy pants code'!$H$32,IF(G92=2,'fancy pants code'!$H$33,IF(G92=3,'fancy pants code'!$H$34,IF(G92=4,'fancy pants code'!$H$35,IF(G92=5,'fancy pants code'!$H$36,IF(G92=6,'fancy pants code'!$H$37,IF(G92=7,'fancy pants code'!$H$38,IF(G92=8,'fancy pants code'!$H$39,0))))))))</f>
        <v>0</v>
      </c>
      <c r="AA92" s="99">
        <f>IF(I92=1,'fancy pants code'!$H$32,IF(I92=2,'fancy pants code'!$H$33,IF(I92=3,'fancy pants code'!$H$34,IF(I92=4,'fancy pants code'!$H$35,IF(I92=5,'fancy pants code'!$H$36,IF(I92=6,'fancy pants code'!$H$37,IF(I92=7,'fancy pants code'!$H$38,IF(I92=8,'fancy pants code'!$H$39,0))))))))</f>
        <v>0</v>
      </c>
      <c r="AB92" s="99">
        <f>IF(J92=1,'fancy pants code'!$H$32,IF(J92=2,'fancy pants code'!$H$33,IF(J92=3,'fancy pants code'!$H$34,IF(J92=4,'fancy pants code'!$H$35,IF(J92=5,'fancy pants code'!$H$36,IF(J92=6,'fancy pants code'!$H$37,IF(J92=7,'fancy pants code'!$H$38,IF(J92=8,'fancy pants code'!$H$39,0))))))))</f>
        <v>0</v>
      </c>
      <c r="AC92" s="100">
        <f>IF(K92=1,'fancy pants code'!$H$32,IF(K92=2,'fancy pants code'!$H$33,IF(K92=3,'fancy pants code'!$H$34,IF(K92=4,'fancy pants code'!$H$35,IF(K92=5,'fancy pants code'!$H$36,IF(K92=6,'fancy pants code'!$H$37,IF(K92=7,'fancy pants code'!$H$38,IF(K92=8,'fancy pants code'!$H$39,0))))))))</f>
        <v>0</v>
      </c>
      <c r="AD92" s="99">
        <f>IF(L92=1,'fancy pants code'!$H$32,IF(L92=2,'fancy pants code'!$H$33,IF(L92=3,'fancy pants code'!$H$34,IF(L92=4,'fancy pants code'!$H$35,IF(L92=5,'fancy pants code'!$H$36,IF(L92=6,'fancy pants code'!$H$37,IF(L92=7,'fancy pants code'!$H$38,IF(L92=8,'fancy pants code'!$H$39,0))))))))</f>
        <v>0</v>
      </c>
      <c r="AE92" s="99">
        <f>IF(M92=1,'fancy pants code'!$H$32,IF(M92=2,'fancy pants code'!$H$33,IF(M92=3,'fancy pants code'!$H$34,IF(M92=4,'fancy pants code'!$H$35,IF(M92=5,'fancy pants code'!$H$36,IF(M92=6,'fancy pants code'!$H$37,IF(M92=7,'fancy pants code'!$H$38,IF(M92=8,'fancy pants code'!$H$39,0))))))))</f>
        <v>0</v>
      </c>
      <c r="AF92" s="101">
        <f>IF(O92=1,'fancy pants code'!$H$32,IF(O92=2,'fancy pants code'!$H$33,IF(O92=3,'fancy pants code'!$H$34,IF(O92=4,'fancy pants code'!$H$35,IF(O92=5,'fancy pants code'!$H$36,IF(O92=6,'fancy pants code'!$H$37,IF(O92=7,'fancy pants code'!$H$38,IF(O92=8,'fancy pants code'!$H$39,0))))))))</f>
        <v>0</v>
      </c>
      <c r="AG92" s="101">
        <f>IF(P92=1,'fancy pants code'!$H$32,IF(P92=2,'fancy pants code'!$H$33,IF(P92=3,'fancy pants code'!$H$34,IF(P92=4,'fancy pants code'!$H$35,IF(P92=5,'fancy pants code'!$H$36,IF(P92=6,'fancy pants code'!$H$37,IF(P92=7,'fancy pants code'!$H$38,IF(P92=8,'fancy pants code'!$H$39,0))))))))</f>
        <v>0</v>
      </c>
      <c r="AH92" s="102">
        <f>IF(Q92=1,'fancy pants code'!$H$32,IF(Q92=2,'fancy pants code'!$H$33,IF(Q92=3,'fancy pants code'!$H$34,IF(Q92=4,'fancy pants code'!$H$35,IF(Q92=5,'fancy pants code'!$H$36,IF(Q92=6,'fancy pants code'!$H$37,IF(Q92=7,'fancy pants code'!$H$38,IF(Q92=8,'fancy pants code'!$H$39,0))))))))</f>
        <v>0</v>
      </c>
      <c r="AI92" s="101">
        <f>IF(R92=1,'fancy pants code'!$H$32,IF(R92=2,'fancy pants code'!$H$33,IF(R92=3,'fancy pants code'!$H$34,IF(R92=4,'fancy pants code'!$H$35,IF(R92=5,'fancy pants code'!$H$36,IF(R92=6,'fancy pants code'!$H$37,IF(R92=7,'fancy pants code'!$H$38,IF(R92=8,'fancy pants code'!$H$39,0))))))))</f>
        <v>0</v>
      </c>
      <c r="AJ92" s="101">
        <f>IF(S92=1,'fancy pants code'!$H$32,IF(S92=2,'fancy pants code'!$H$33,IF(S92=3,'fancy pants code'!$H$34,IF(S92=4,'fancy pants code'!$H$35,IF(S92=5,'fancy pants code'!$H$36,IF(S92=6,'fancy pants code'!$H$37,IF(S92=7,'fancy pants code'!$H$38,IF(S92=8,'fancy pants code'!$H$39,0))))))))</f>
        <v>0</v>
      </c>
      <c r="AK92" s="249">
        <f t="shared" si="18"/>
        <v>0</v>
      </c>
    </row>
    <row r="93" spans="1:37" x14ac:dyDescent="0.2">
      <c r="A93" s="49">
        <f t="shared" si="14"/>
        <v>17</v>
      </c>
      <c r="B93" s="103" t="str">
        <f t="shared" si="14"/>
        <v>Jim Timmer-Arends</v>
      </c>
      <c r="C93" s="212"/>
      <c r="D93" s="212"/>
      <c r="E93" s="212"/>
      <c r="F93" s="212"/>
      <c r="G93" s="212"/>
      <c r="H93" s="225">
        <f t="shared" si="15"/>
        <v>0</v>
      </c>
      <c r="I93" s="212"/>
      <c r="J93" s="212"/>
      <c r="K93" s="212"/>
      <c r="L93" s="212"/>
      <c r="M93" s="212"/>
      <c r="N93" s="225">
        <f t="shared" si="16"/>
        <v>0</v>
      </c>
      <c r="O93" s="212"/>
      <c r="P93" s="212"/>
      <c r="Q93" s="212"/>
      <c r="R93" s="212"/>
      <c r="S93" s="212"/>
      <c r="T93" s="225">
        <f t="shared" si="17"/>
        <v>0</v>
      </c>
      <c r="V93" s="97">
        <f>IF(C93=1,'fancy pants code'!$H$32,IF(C93=2,'fancy pants code'!$H$33,IF(C93=3,'fancy pants code'!$H$34,IF(C93=4,'fancy pants code'!$H$35,IF(C93=5,'fancy pants code'!$H$36,IF(C93=6,'fancy pants code'!$H$37,IF(C93=7,'fancy pants code'!$H$38,IF(C93=8,'fancy pants code'!$H$39,0))))))))</f>
        <v>0</v>
      </c>
      <c r="W93" s="97">
        <f>IF(D93=1,'fancy pants code'!$H$32,IF(D93=2,'fancy pants code'!$H$33,IF(D93=3,'fancy pants code'!$H$34,IF(D93=4,'fancy pants code'!$H$35,IF(D93=5,'fancy pants code'!$H$36,IF(D93=6,'fancy pants code'!$H$37,IF(D93=7,'fancy pants code'!$H$38,IF(D93=8,'fancy pants code'!$H$39,0))))))))</f>
        <v>0</v>
      </c>
      <c r="X93" s="98">
        <f>IF(E93=1,'fancy pants code'!$H$32,IF(E93=2,'fancy pants code'!$H$33,IF(E93=3,'fancy pants code'!$H$34,IF(E93=4,'fancy pants code'!$H$35,IF(E93=5,'fancy pants code'!$H$36,IF(E93=6,'fancy pants code'!$H$37,IF(E93=7,'fancy pants code'!$H$38,IF(E93=8,'fancy pants code'!$H$39,0))))))))</f>
        <v>0</v>
      </c>
      <c r="Y93" s="97">
        <f>IF(F93=1,'fancy pants code'!$H$32,IF(F93=2,'fancy pants code'!$H$33,IF(F93=3,'fancy pants code'!$H$34,IF(F93=4,'fancy pants code'!$H$35,IF(F93=5,'fancy pants code'!$H$36,IF(F93=6,'fancy pants code'!$H$37,IF(F93=7,'fancy pants code'!$H$38,IF(F93=8,'fancy pants code'!$H$39,0))))))))</f>
        <v>0</v>
      </c>
      <c r="Z93" s="97">
        <f>IF(G93=1,'fancy pants code'!$H$32,IF(G93=2,'fancy pants code'!$H$33,IF(G93=3,'fancy pants code'!$H$34,IF(G93=4,'fancy pants code'!$H$35,IF(G93=5,'fancy pants code'!$H$36,IF(G93=6,'fancy pants code'!$H$37,IF(G93=7,'fancy pants code'!$H$38,IF(G93=8,'fancy pants code'!$H$39,0))))))))</f>
        <v>0</v>
      </c>
      <c r="AA93" s="99">
        <f>IF(I93=1,'fancy pants code'!$H$32,IF(I93=2,'fancy pants code'!$H$33,IF(I93=3,'fancy pants code'!$H$34,IF(I93=4,'fancy pants code'!$H$35,IF(I93=5,'fancy pants code'!$H$36,IF(I93=6,'fancy pants code'!$H$37,IF(I93=7,'fancy pants code'!$H$38,IF(I93=8,'fancy pants code'!$H$39,0))))))))</f>
        <v>0</v>
      </c>
      <c r="AB93" s="99">
        <f>IF(J93=1,'fancy pants code'!$H$32,IF(J93=2,'fancy pants code'!$H$33,IF(J93=3,'fancy pants code'!$H$34,IF(J93=4,'fancy pants code'!$H$35,IF(J93=5,'fancy pants code'!$H$36,IF(J93=6,'fancy pants code'!$H$37,IF(J93=7,'fancy pants code'!$H$38,IF(J93=8,'fancy pants code'!$H$39,0))))))))</f>
        <v>0</v>
      </c>
      <c r="AC93" s="100">
        <f>IF(K93=1,'fancy pants code'!$H$32,IF(K93=2,'fancy pants code'!$H$33,IF(K93=3,'fancy pants code'!$H$34,IF(K93=4,'fancy pants code'!$H$35,IF(K93=5,'fancy pants code'!$H$36,IF(K93=6,'fancy pants code'!$H$37,IF(K93=7,'fancy pants code'!$H$38,IF(K93=8,'fancy pants code'!$H$39,0))))))))</f>
        <v>0</v>
      </c>
      <c r="AD93" s="99">
        <f>IF(L93=1,'fancy pants code'!$H$32,IF(L93=2,'fancy pants code'!$H$33,IF(L93=3,'fancy pants code'!$H$34,IF(L93=4,'fancy pants code'!$H$35,IF(L93=5,'fancy pants code'!$H$36,IF(L93=6,'fancy pants code'!$H$37,IF(L93=7,'fancy pants code'!$H$38,IF(L93=8,'fancy pants code'!$H$39,0))))))))</f>
        <v>0</v>
      </c>
      <c r="AE93" s="99">
        <f>IF(M93=1,'fancy pants code'!$H$32,IF(M93=2,'fancy pants code'!$H$33,IF(M93=3,'fancy pants code'!$H$34,IF(M93=4,'fancy pants code'!$H$35,IF(M93=5,'fancy pants code'!$H$36,IF(M93=6,'fancy pants code'!$H$37,IF(M93=7,'fancy pants code'!$H$38,IF(M93=8,'fancy pants code'!$H$39,0))))))))</f>
        <v>0</v>
      </c>
      <c r="AF93" s="101">
        <f>IF(O93=1,'fancy pants code'!$H$32,IF(O93=2,'fancy pants code'!$H$33,IF(O93=3,'fancy pants code'!$H$34,IF(O93=4,'fancy pants code'!$H$35,IF(O93=5,'fancy pants code'!$H$36,IF(O93=6,'fancy pants code'!$H$37,IF(O93=7,'fancy pants code'!$H$38,IF(O93=8,'fancy pants code'!$H$39,0))))))))</f>
        <v>0</v>
      </c>
      <c r="AG93" s="101">
        <f>IF(P93=1,'fancy pants code'!$H$32,IF(P93=2,'fancy pants code'!$H$33,IF(P93=3,'fancy pants code'!$H$34,IF(P93=4,'fancy pants code'!$H$35,IF(P93=5,'fancy pants code'!$H$36,IF(P93=6,'fancy pants code'!$H$37,IF(P93=7,'fancy pants code'!$H$38,IF(P93=8,'fancy pants code'!$H$39,0))))))))</f>
        <v>0</v>
      </c>
      <c r="AH93" s="102">
        <f>IF(Q93=1,'fancy pants code'!$H$32,IF(Q93=2,'fancy pants code'!$H$33,IF(Q93=3,'fancy pants code'!$H$34,IF(Q93=4,'fancy pants code'!$H$35,IF(Q93=5,'fancy pants code'!$H$36,IF(Q93=6,'fancy pants code'!$H$37,IF(Q93=7,'fancy pants code'!$H$38,IF(Q93=8,'fancy pants code'!$H$39,0))))))))</f>
        <v>0</v>
      </c>
      <c r="AI93" s="101">
        <f>IF(R93=1,'fancy pants code'!$H$32,IF(R93=2,'fancy pants code'!$H$33,IF(R93=3,'fancy pants code'!$H$34,IF(R93=4,'fancy pants code'!$H$35,IF(R93=5,'fancy pants code'!$H$36,IF(R93=6,'fancy pants code'!$H$37,IF(R93=7,'fancy pants code'!$H$38,IF(R93=8,'fancy pants code'!$H$39,0))))))))</f>
        <v>0</v>
      </c>
      <c r="AJ93" s="101">
        <f>IF(S93=1,'fancy pants code'!$H$32,IF(S93=2,'fancy pants code'!$H$33,IF(S93=3,'fancy pants code'!$H$34,IF(S93=4,'fancy pants code'!$H$35,IF(S93=5,'fancy pants code'!$H$36,IF(S93=6,'fancy pants code'!$H$37,IF(S93=7,'fancy pants code'!$H$38,IF(S93=8,'fancy pants code'!$H$39,0))))))))</f>
        <v>0</v>
      </c>
      <c r="AK93" s="249">
        <f t="shared" si="18"/>
        <v>0</v>
      </c>
    </row>
    <row r="94" spans="1:37" x14ac:dyDescent="0.2">
      <c r="A94" s="49">
        <f t="shared" si="14"/>
        <v>18</v>
      </c>
      <c r="B94" s="103" t="str">
        <f t="shared" si="14"/>
        <v>Chris Henne</v>
      </c>
      <c r="C94" s="212"/>
      <c r="D94" s="212"/>
      <c r="E94" s="212"/>
      <c r="F94" s="212"/>
      <c r="G94" s="212"/>
      <c r="H94" s="225">
        <f t="shared" si="15"/>
        <v>0</v>
      </c>
      <c r="I94" s="212"/>
      <c r="J94" s="212"/>
      <c r="K94" s="212"/>
      <c r="L94" s="212"/>
      <c r="M94" s="212"/>
      <c r="N94" s="225">
        <f t="shared" si="16"/>
        <v>0</v>
      </c>
      <c r="O94" s="212"/>
      <c r="P94" s="212"/>
      <c r="Q94" s="212"/>
      <c r="R94" s="212"/>
      <c r="S94" s="212"/>
      <c r="T94" s="225">
        <f t="shared" si="17"/>
        <v>0</v>
      </c>
      <c r="V94" s="97">
        <f>IF(C94=1,'fancy pants code'!$H$32,IF(C94=2,'fancy pants code'!$H$33,IF(C94=3,'fancy pants code'!$H$34,IF(C94=4,'fancy pants code'!$H$35,IF(C94=5,'fancy pants code'!$H$36,IF(C94=6,'fancy pants code'!$H$37,IF(C94=7,'fancy pants code'!$H$38,IF(C94=8,'fancy pants code'!$H$39,0))))))))</f>
        <v>0</v>
      </c>
      <c r="W94" s="97">
        <f>IF(D94=1,'fancy pants code'!$H$32,IF(D94=2,'fancy pants code'!$H$33,IF(D94=3,'fancy pants code'!$H$34,IF(D94=4,'fancy pants code'!$H$35,IF(D94=5,'fancy pants code'!$H$36,IF(D94=6,'fancy pants code'!$H$37,IF(D94=7,'fancy pants code'!$H$38,IF(D94=8,'fancy pants code'!$H$39,0))))))))</f>
        <v>0</v>
      </c>
      <c r="X94" s="98">
        <f>IF(E94=1,'fancy pants code'!$H$32,IF(E94=2,'fancy pants code'!$H$33,IF(E94=3,'fancy pants code'!$H$34,IF(E94=4,'fancy pants code'!$H$35,IF(E94=5,'fancy pants code'!$H$36,IF(E94=6,'fancy pants code'!$H$37,IF(E94=7,'fancy pants code'!$H$38,IF(E94=8,'fancy pants code'!$H$39,0))))))))</f>
        <v>0</v>
      </c>
      <c r="Y94" s="97">
        <f>IF(F94=1,'fancy pants code'!$H$32,IF(F94=2,'fancy pants code'!$H$33,IF(F94=3,'fancy pants code'!$H$34,IF(F94=4,'fancy pants code'!$H$35,IF(F94=5,'fancy pants code'!$H$36,IF(F94=6,'fancy pants code'!$H$37,IF(F94=7,'fancy pants code'!$H$38,IF(F94=8,'fancy pants code'!$H$39,0))))))))</f>
        <v>0</v>
      </c>
      <c r="Z94" s="97">
        <f>IF(G94=1,'fancy pants code'!$H$32,IF(G94=2,'fancy pants code'!$H$33,IF(G94=3,'fancy pants code'!$H$34,IF(G94=4,'fancy pants code'!$H$35,IF(G94=5,'fancy pants code'!$H$36,IF(G94=6,'fancy pants code'!$H$37,IF(G94=7,'fancy pants code'!$H$38,IF(G94=8,'fancy pants code'!$H$39,0))))))))</f>
        <v>0</v>
      </c>
      <c r="AA94" s="99">
        <f>IF(I94=1,'fancy pants code'!$H$32,IF(I94=2,'fancy pants code'!$H$33,IF(I94=3,'fancy pants code'!$H$34,IF(I94=4,'fancy pants code'!$H$35,IF(I94=5,'fancy pants code'!$H$36,IF(I94=6,'fancy pants code'!$H$37,IF(I94=7,'fancy pants code'!$H$38,IF(I94=8,'fancy pants code'!$H$39,0))))))))</f>
        <v>0</v>
      </c>
      <c r="AB94" s="99">
        <f>IF(J94=1,'fancy pants code'!$H$32,IF(J94=2,'fancy pants code'!$H$33,IF(J94=3,'fancy pants code'!$H$34,IF(J94=4,'fancy pants code'!$H$35,IF(J94=5,'fancy pants code'!$H$36,IF(J94=6,'fancy pants code'!$H$37,IF(J94=7,'fancy pants code'!$H$38,IF(J94=8,'fancy pants code'!$H$39,0))))))))</f>
        <v>0</v>
      </c>
      <c r="AC94" s="100">
        <f>IF(K94=1,'fancy pants code'!$H$32,IF(K94=2,'fancy pants code'!$H$33,IF(K94=3,'fancy pants code'!$H$34,IF(K94=4,'fancy pants code'!$H$35,IF(K94=5,'fancy pants code'!$H$36,IF(K94=6,'fancy pants code'!$H$37,IF(K94=7,'fancy pants code'!$H$38,IF(K94=8,'fancy pants code'!$H$39,0))))))))</f>
        <v>0</v>
      </c>
      <c r="AD94" s="99">
        <f>IF(L94=1,'fancy pants code'!$H$32,IF(L94=2,'fancy pants code'!$H$33,IF(L94=3,'fancy pants code'!$H$34,IF(L94=4,'fancy pants code'!$H$35,IF(L94=5,'fancy pants code'!$H$36,IF(L94=6,'fancy pants code'!$H$37,IF(L94=7,'fancy pants code'!$H$38,IF(L94=8,'fancy pants code'!$H$39,0))))))))</f>
        <v>0</v>
      </c>
      <c r="AE94" s="99">
        <f>IF(M94=1,'fancy pants code'!$H$32,IF(M94=2,'fancy pants code'!$H$33,IF(M94=3,'fancy pants code'!$H$34,IF(M94=4,'fancy pants code'!$H$35,IF(M94=5,'fancy pants code'!$H$36,IF(M94=6,'fancy pants code'!$H$37,IF(M94=7,'fancy pants code'!$H$38,IF(M94=8,'fancy pants code'!$H$39,0))))))))</f>
        <v>0</v>
      </c>
      <c r="AF94" s="101">
        <f>IF(O94=1,'fancy pants code'!$H$32,IF(O94=2,'fancy pants code'!$H$33,IF(O94=3,'fancy pants code'!$H$34,IF(O94=4,'fancy pants code'!$H$35,IF(O94=5,'fancy pants code'!$H$36,IF(O94=6,'fancy pants code'!$H$37,IF(O94=7,'fancy pants code'!$H$38,IF(O94=8,'fancy pants code'!$H$39,0))))))))</f>
        <v>0</v>
      </c>
      <c r="AG94" s="101">
        <f>IF(P94=1,'fancy pants code'!$H$32,IF(P94=2,'fancy pants code'!$H$33,IF(P94=3,'fancy pants code'!$H$34,IF(P94=4,'fancy pants code'!$H$35,IF(P94=5,'fancy pants code'!$H$36,IF(P94=6,'fancy pants code'!$H$37,IF(P94=7,'fancy pants code'!$H$38,IF(P94=8,'fancy pants code'!$H$39,0))))))))</f>
        <v>0</v>
      </c>
      <c r="AH94" s="102">
        <f>IF(Q94=1,'fancy pants code'!$H$32,IF(Q94=2,'fancy pants code'!$H$33,IF(Q94=3,'fancy pants code'!$H$34,IF(Q94=4,'fancy pants code'!$H$35,IF(Q94=5,'fancy pants code'!$H$36,IF(Q94=6,'fancy pants code'!$H$37,IF(Q94=7,'fancy pants code'!$H$38,IF(Q94=8,'fancy pants code'!$H$39,0))))))))</f>
        <v>0</v>
      </c>
      <c r="AI94" s="101">
        <f>IF(R94=1,'fancy pants code'!$H$32,IF(R94=2,'fancy pants code'!$H$33,IF(R94=3,'fancy pants code'!$H$34,IF(R94=4,'fancy pants code'!$H$35,IF(R94=5,'fancy pants code'!$H$36,IF(R94=6,'fancy pants code'!$H$37,IF(R94=7,'fancy pants code'!$H$38,IF(R94=8,'fancy pants code'!$H$39,0))))))))</f>
        <v>0</v>
      </c>
      <c r="AJ94" s="101">
        <f>IF(S94=1,'fancy pants code'!$H$32,IF(S94=2,'fancy pants code'!$H$33,IF(S94=3,'fancy pants code'!$H$34,IF(S94=4,'fancy pants code'!$H$35,IF(S94=5,'fancy pants code'!$H$36,IF(S94=6,'fancy pants code'!$H$37,IF(S94=7,'fancy pants code'!$H$38,IF(S94=8,'fancy pants code'!$H$39,0))))))))</f>
        <v>0</v>
      </c>
      <c r="AK94" s="249">
        <f t="shared" si="18"/>
        <v>0</v>
      </c>
    </row>
    <row r="95" spans="1:37" x14ac:dyDescent="0.2">
      <c r="A95" s="49">
        <f t="shared" si="14"/>
        <v>19</v>
      </c>
      <c r="B95" s="103" t="str">
        <f t="shared" si="14"/>
        <v>Brett Van Berkel</v>
      </c>
      <c r="C95" s="212"/>
      <c r="D95" s="212"/>
      <c r="E95" s="212"/>
      <c r="F95" s="212"/>
      <c r="G95" s="212"/>
      <c r="H95" s="225">
        <f t="shared" si="15"/>
        <v>0</v>
      </c>
      <c r="I95" s="212"/>
      <c r="J95" s="212"/>
      <c r="K95" s="212"/>
      <c r="L95" s="212"/>
      <c r="M95" s="212"/>
      <c r="N95" s="225">
        <f t="shared" si="16"/>
        <v>0</v>
      </c>
      <c r="O95" s="212"/>
      <c r="P95" s="212"/>
      <c r="Q95" s="212"/>
      <c r="R95" s="212"/>
      <c r="S95" s="212"/>
      <c r="T95" s="225">
        <f t="shared" si="17"/>
        <v>0</v>
      </c>
      <c r="V95" s="97">
        <f>IF(C95=1,'fancy pants code'!$H$32,IF(C95=2,'fancy pants code'!$H$33,IF(C95=3,'fancy pants code'!$H$34,IF(C95=4,'fancy pants code'!$H$35,IF(C95=5,'fancy pants code'!$H$36,IF(C95=6,'fancy pants code'!$H$37,IF(C95=7,'fancy pants code'!$H$38,IF(C95=8,'fancy pants code'!$H$39,0))))))))</f>
        <v>0</v>
      </c>
      <c r="W95" s="97">
        <f>IF(D95=1,'fancy pants code'!$H$32,IF(D95=2,'fancy pants code'!$H$33,IF(D95=3,'fancy pants code'!$H$34,IF(D95=4,'fancy pants code'!$H$35,IF(D95=5,'fancy pants code'!$H$36,IF(D95=6,'fancy pants code'!$H$37,IF(D95=7,'fancy pants code'!$H$38,IF(D95=8,'fancy pants code'!$H$39,0))))))))</f>
        <v>0</v>
      </c>
      <c r="X95" s="98">
        <f>IF(E95=1,'fancy pants code'!$H$32,IF(E95=2,'fancy pants code'!$H$33,IF(E95=3,'fancy pants code'!$H$34,IF(E95=4,'fancy pants code'!$H$35,IF(E95=5,'fancy pants code'!$H$36,IF(E95=6,'fancy pants code'!$H$37,IF(E95=7,'fancy pants code'!$H$38,IF(E95=8,'fancy pants code'!$H$39,0))))))))</f>
        <v>0</v>
      </c>
      <c r="Y95" s="97">
        <f>IF(F95=1,'fancy pants code'!$H$32,IF(F95=2,'fancy pants code'!$H$33,IF(F95=3,'fancy pants code'!$H$34,IF(F95=4,'fancy pants code'!$H$35,IF(F95=5,'fancy pants code'!$H$36,IF(F95=6,'fancy pants code'!$H$37,IF(F95=7,'fancy pants code'!$H$38,IF(F95=8,'fancy pants code'!$H$39,0))))))))</f>
        <v>0</v>
      </c>
      <c r="Z95" s="97">
        <f>IF(G95=1,'fancy pants code'!$H$32,IF(G95=2,'fancy pants code'!$H$33,IF(G95=3,'fancy pants code'!$H$34,IF(G95=4,'fancy pants code'!$H$35,IF(G95=5,'fancy pants code'!$H$36,IF(G95=6,'fancy pants code'!$H$37,IF(G95=7,'fancy pants code'!$H$38,IF(G95=8,'fancy pants code'!$H$39,0))))))))</f>
        <v>0</v>
      </c>
      <c r="AA95" s="99">
        <f>IF(I95=1,'fancy pants code'!$H$32,IF(I95=2,'fancy pants code'!$H$33,IF(I95=3,'fancy pants code'!$H$34,IF(I95=4,'fancy pants code'!$H$35,IF(I95=5,'fancy pants code'!$H$36,IF(I95=6,'fancy pants code'!$H$37,IF(I95=7,'fancy pants code'!$H$38,IF(I95=8,'fancy pants code'!$H$39,0))))))))</f>
        <v>0</v>
      </c>
      <c r="AB95" s="99">
        <f>IF(J95=1,'fancy pants code'!$H$32,IF(J95=2,'fancy pants code'!$H$33,IF(J95=3,'fancy pants code'!$H$34,IF(J95=4,'fancy pants code'!$H$35,IF(J95=5,'fancy pants code'!$H$36,IF(J95=6,'fancy pants code'!$H$37,IF(J95=7,'fancy pants code'!$H$38,IF(J95=8,'fancy pants code'!$H$39,0))))))))</f>
        <v>0</v>
      </c>
      <c r="AC95" s="100">
        <f>IF(K95=1,'fancy pants code'!$H$32,IF(K95=2,'fancy pants code'!$H$33,IF(K95=3,'fancy pants code'!$H$34,IF(K95=4,'fancy pants code'!$H$35,IF(K95=5,'fancy pants code'!$H$36,IF(K95=6,'fancy pants code'!$H$37,IF(K95=7,'fancy pants code'!$H$38,IF(K95=8,'fancy pants code'!$H$39,0))))))))</f>
        <v>0</v>
      </c>
      <c r="AD95" s="99">
        <f>IF(L95=1,'fancy pants code'!$H$32,IF(L95=2,'fancy pants code'!$H$33,IF(L95=3,'fancy pants code'!$H$34,IF(L95=4,'fancy pants code'!$H$35,IF(L95=5,'fancy pants code'!$H$36,IF(L95=6,'fancy pants code'!$H$37,IF(L95=7,'fancy pants code'!$H$38,IF(L95=8,'fancy pants code'!$H$39,0))))))))</f>
        <v>0</v>
      </c>
      <c r="AE95" s="99">
        <f>IF(M95=1,'fancy pants code'!$H$32,IF(M95=2,'fancy pants code'!$H$33,IF(M95=3,'fancy pants code'!$H$34,IF(M95=4,'fancy pants code'!$H$35,IF(M95=5,'fancy pants code'!$H$36,IF(M95=6,'fancy pants code'!$H$37,IF(M95=7,'fancy pants code'!$H$38,IF(M95=8,'fancy pants code'!$H$39,0))))))))</f>
        <v>0</v>
      </c>
      <c r="AF95" s="101">
        <f>IF(O95=1,'fancy pants code'!$H$32,IF(O95=2,'fancy pants code'!$H$33,IF(O95=3,'fancy pants code'!$H$34,IF(O95=4,'fancy pants code'!$H$35,IF(O95=5,'fancy pants code'!$H$36,IF(O95=6,'fancy pants code'!$H$37,IF(O95=7,'fancy pants code'!$H$38,IF(O95=8,'fancy pants code'!$H$39,0))))))))</f>
        <v>0</v>
      </c>
      <c r="AG95" s="101">
        <f>IF(P95=1,'fancy pants code'!$H$32,IF(P95=2,'fancy pants code'!$H$33,IF(P95=3,'fancy pants code'!$H$34,IF(P95=4,'fancy pants code'!$H$35,IF(P95=5,'fancy pants code'!$H$36,IF(P95=6,'fancy pants code'!$H$37,IF(P95=7,'fancy pants code'!$H$38,IF(P95=8,'fancy pants code'!$H$39,0))))))))</f>
        <v>0</v>
      </c>
      <c r="AH95" s="102">
        <f>IF(Q95=1,'fancy pants code'!$H$32,IF(Q95=2,'fancy pants code'!$H$33,IF(Q95=3,'fancy pants code'!$H$34,IF(Q95=4,'fancy pants code'!$H$35,IF(Q95=5,'fancy pants code'!$H$36,IF(Q95=6,'fancy pants code'!$H$37,IF(Q95=7,'fancy pants code'!$H$38,IF(Q95=8,'fancy pants code'!$H$39,0))))))))</f>
        <v>0</v>
      </c>
      <c r="AI95" s="101">
        <f>IF(R95=1,'fancy pants code'!$H$32,IF(R95=2,'fancy pants code'!$H$33,IF(R95=3,'fancy pants code'!$H$34,IF(R95=4,'fancy pants code'!$H$35,IF(R95=5,'fancy pants code'!$H$36,IF(R95=6,'fancy pants code'!$H$37,IF(R95=7,'fancy pants code'!$H$38,IF(R95=8,'fancy pants code'!$H$39,0))))))))</f>
        <v>0</v>
      </c>
      <c r="AJ95" s="101">
        <f>IF(S95=1,'fancy pants code'!$H$32,IF(S95=2,'fancy pants code'!$H$33,IF(S95=3,'fancy pants code'!$H$34,IF(S95=4,'fancy pants code'!$H$35,IF(S95=5,'fancy pants code'!$H$36,IF(S95=6,'fancy pants code'!$H$37,IF(S95=7,'fancy pants code'!$H$38,IF(S95=8,'fancy pants code'!$H$39,0))))))))</f>
        <v>0</v>
      </c>
      <c r="AK95" s="249">
        <f t="shared" si="18"/>
        <v>0</v>
      </c>
    </row>
    <row r="96" spans="1:37" x14ac:dyDescent="0.2">
      <c r="A96" s="49">
        <f t="shared" si="14"/>
        <v>20</v>
      </c>
      <c r="B96" s="103" t="str">
        <f t="shared" si="14"/>
        <v>Matt Larkin</v>
      </c>
      <c r="C96" s="212"/>
      <c r="D96" s="212"/>
      <c r="E96" s="212"/>
      <c r="F96" s="212"/>
      <c r="G96" s="212"/>
      <c r="H96" s="225">
        <f t="shared" si="15"/>
        <v>0</v>
      </c>
      <c r="I96" s="212"/>
      <c r="J96" s="212"/>
      <c r="K96" s="212"/>
      <c r="L96" s="212"/>
      <c r="M96" s="212"/>
      <c r="N96" s="225">
        <f t="shared" si="16"/>
        <v>0</v>
      </c>
      <c r="O96" s="212"/>
      <c r="P96" s="212"/>
      <c r="Q96" s="212"/>
      <c r="R96" s="212"/>
      <c r="S96" s="212"/>
      <c r="T96" s="225">
        <f t="shared" si="17"/>
        <v>0</v>
      </c>
      <c r="V96" s="97">
        <f>IF(C96=1,'fancy pants code'!$H$32,IF(C96=2,'fancy pants code'!$H$33,IF(C96=3,'fancy pants code'!$H$34,IF(C96=4,'fancy pants code'!$H$35,IF(C96=5,'fancy pants code'!$H$36,IF(C96=6,'fancy pants code'!$H$37,IF(C96=7,'fancy pants code'!$H$38,IF(C96=8,'fancy pants code'!$H$39,0))))))))</f>
        <v>0</v>
      </c>
      <c r="W96" s="97">
        <f>IF(D96=1,'fancy pants code'!$H$32,IF(D96=2,'fancy pants code'!$H$33,IF(D96=3,'fancy pants code'!$H$34,IF(D96=4,'fancy pants code'!$H$35,IF(D96=5,'fancy pants code'!$H$36,IF(D96=6,'fancy pants code'!$H$37,IF(D96=7,'fancy pants code'!$H$38,IF(D96=8,'fancy pants code'!$H$39,0))))))))</f>
        <v>0</v>
      </c>
      <c r="X96" s="98">
        <f>IF(E96=1,'fancy pants code'!$H$32,IF(E96=2,'fancy pants code'!$H$33,IF(E96=3,'fancy pants code'!$H$34,IF(E96=4,'fancy pants code'!$H$35,IF(E96=5,'fancy pants code'!$H$36,IF(E96=6,'fancy pants code'!$H$37,IF(E96=7,'fancy pants code'!$H$38,IF(E96=8,'fancy pants code'!$H$39,0))))))))</f>
        <v>0</v>
      </c>
      <c r="Y96" s="97">
        <f>IF(F96=1,'fancy pants code'!$H$32,IF(F96=2,'fancy pants code'!$H$33,IF(F96=3,'fancy pants code'!$H$34,IF(F96=4,'fancy pants code'!$H$35,IF(F96=5,'fancy pants code'!$H$36,IF(F96=6,'fancy pants code'!$H$37,IF(F96=7,'fancy pants code'!$H$38,IF(F96=8,'fancy pants code'!$H$39,0))))))))</f>
        <v>0</v>
      </c>
      <c r="Z96" s="97">
        <f>IF(G96=1,'fancy pants code'!$H$32,IF(G96=2,'fancy pants code'!$H$33,IF(G96=3,'fancy pants code'!$H$34,IF(G96=4,'fancy pants code'!$H$35,IF(G96=5,'fancy pants code'!$H$36,IF(G96=6,'fancy pants code'!$H$37,IF(G96=7,'fancy pants code'!$H$38,IF(G96=8,'fancy pants code'!$H$39,0))))))))</f>
        <v>0</v>
      </c>
      <c r="AA96" s="99">
        <f>IF(I96=1,'fancy pants code'!$H$32,IF(I96=2,'fancy pants code'!$H$33,IF(I96=3,'fancy pants code'!$H$34,IF(I96=4,'fancy pants code'!$H$35,IF(I96=5,'fancy pants code'!$H$36,IF(I96=6,'fancy pants code'!$H$37,IF(I96=7,'fancy pants code'!$H$38,IF(I96=8,'fancy pants code'!$H$39,0))))))))</f>
        <v>0</v>
      </c>
      <c r="AB96" s="99">
        <f>IF(J96=1,'fancy pants code'!$H$32,IF(J96=2,'fancy pants code'!$H$33,IF(J96=3,'fancy pants code'!$H$34,IF(J96=4,'fancy pants code'!$H$35,IF(J96=5,'fancy pants code'!$H$36,IF(J96=6,'fancy pants code'!$H$37,IF(J96=7,'fancy pants code'!$H$38,IF(J96=8,'fancy pants code'!$H$39,0))))))))</f>
        <v>0</v>
      </c>
      <c r="AC96" s="100">
        <f>IF(K96=1,'fancy pants code'!$H$32,IF(K96=2,'fancy pants code'!$H$33,IF(K96=3,'fancy pants code'!$H$34,IF(K96=4,'fancy pants code'!$H$35,IF(K96=5,'fancy pants code'!$H$36,IF(K96=6,'fancy pants code'!$H$37,IF(K96=7,'fancy pants code'!$H$38,IF(K96=8,'fancy pants code'!$H$39,0))))))))</f>
        <v>0</v>
      </c>
      <c r="AD96" s="99">
        <f>IF(L96=1,'fancy pants code'!$H$32,IF(L96=2,'fancy pants code'!$H$33,IF(L96=3,'fancy pants code'!$H$34,IF(L96=4,'fancy pants code'!$H$35,IF(L96=5,'fancy pants code'!$H$36,IF(L96=6,'fancy pants code'!$H$37,IF(L96=7,'fancy pants code'!$H$38,IF(L96=8,'fancy pants code'!$H$39,0))))))))</f>
        <v>0</v>
      </c>
      <c r="AE96" s="99">
        <f>IF(M96=1,'fancy pants code'!$H$32,IF(M96=2,'fancy pants code'!$H$33,IF(M96=3,'fancy pants code'!$H$34,IF(M96=4,'fancy pants code'!$H$35,IF(M96=5,'fancy pants code'!$H$36,IF(M96=6,'fancy pants code'!$H$37,IF(M96=7,'fancy pants code'!$H$38,IF(M96=8,'fancy pants code'!$H$39,0))))))))</f>
        <v>0</v>
      </c>
      <c r="AF96" s="101">
        <f>IF(O96=1,'fancy pants code'!$H$32,IF(O96=2,'fancy pants code'!$H$33,IF(O96=3,'fancy pants code'!$H$34,IF(O96=4,'fancy pants code'!$H$35,IF(O96=5,'fancy pants code'!$H$36,IF(O96=6,'fancy pants code'!$H$37,IF(O96=7,'fancy pants code'!$H$38,IF(O96=8,'fancy pants code'!$H$39,0))))))))</f>
        <v>0</v>
      </c>
      <c r="AG96" s="101">
        <f>IF(P96=1,'fancy pants code'!$H$32,IF(P96=2,'fancy pants code'!$H$33,IF(P96=3,'fancy pants code'!$H$34,IF(P96=4,'fancy pants code'!$H$35,IF(P96=5,'fancy pants code'!$H$36,IF(P96=6,'fancy pants code'!$H$37,IF(P96=7,'fancy pants code'!$H$38,IF(P96=8,'fancy pants code'!$H$39,0))))))))</f>
        <v>0</v>
      </c>
      <c r="AH96" s="102">
        <f>IF(Q96=1,'fancy pants code'!$H$32,IF(Q96=2,'fancy pants code'!$H$33,IF(Q96=3,'fancy pants code'!$H$34,IF(Q96=4,'fancy pants code'!$H$35,IF(Q96=5,'fancy pants code'!$H$36,IF(Q96=6,'fancy pants code'!$H$37,IF(Q96=7,'fancy pants code'!$H$38,IF(Q96=8,'fancy pants code'!$H$39,0))))))))</f>
        <v>0</v>
      </c>
      <c r="AI96" s="101">
        <f>IF(R96=1,'fancy pants code'!$H$32,IF(R96=2,'fancy pants code'!$H$33,IF(R96=3,'fancy pants code'!$H$34,IF(R96=4,'fancy pants code'!$H$35,IF(R96=5,'fancy pants code'!$H$36,IF(R96=6,'fancy pants code'!$H$37,IF(R96=7,'fancy pants code'!$H$38,IF(R96=8,'fancy pants code'!$H$39,0))))))))</f>
        <v>0</v>
      </c>
      <c r="AJ96" s="101">
        <f>IF(S96=1,'fancy pants code'!$H$32,IF(S96=2,'fancy pants code'!$H$33,IF(S96=3,'fancy pants code'!$H$34,IF(S96=4,'fancy pants code'!$H$35,IF(S96=5,'fancy pants code'!$H$36,IF(S96=6,'fancy pants code'!$H$37,IF(S96=7,'fancy pants code'!$H$38,IF(S96=8,'fancy pants code'!$H$39,0))))))))</f>
        <v>0</v>
      </c>
      <c r="AK96" s="249">
        <f t="shared" si="18"/>
        <v>0</v>
      </c>
    </row>
    <row r="97" spans="1:37" x14ac:dyDescent="0.2">
      <c r="A97" s="49">
        <f t="shared" si="14"/>
        <v>21</v>
      </c>
      <c r="B97" s="103" t="str">
        <f t="shared" si="14"/>
        <v>Brett Franklin</v>
      </c>
      <c r="C97" s="212"/>
      <c r="D97" s="212"/>
      <c r="E97" s="212"/>
      <c r="F97" s="212"/>
      <c r="G97" s="212"/>
      <c r="H97" s="225">
        <f t="shared" si="15"/>
        <v>0</v>
      </c>
      <c r="I97" s="212"/>
      <c r="J97" s="212"/>
      <c r="K97" s="212"/>
      <c r="L97" s="212"/>
      <c r="M97" s="212">
        <v>3</v>
      </c>
      <c r="N97" s="225">
        <f t="shared" si="16"/>
        <v>3.4722222222222222E-5</v>
      </c>
      <c r="O97" s="212"/>
      <c r="P97" s="212"/>
      <c r="Q97" s="212"/>
      <c r="R97" s="212"/>
      <c r="S97" s="212"/>
      <c r="T97" s="225">
        <f t="shared" si="17"/>
        <v>0</v>
      </c>
      <c r="V97" s="97">
        <f>IF(C97=1,'fancy pants code'!$H$32,IF(C97=2,'fancy pants code'!$H$33,IF(C97=3,'fancy pants code'!$H$34,IF(C97=4,'fancy pants code'!$H$35,IF(C97=5,'fancy pants code'!$H$36,IF(C97=6,'fancy pants code'!$H$37,IF(C97=7,'fancy pants code'!$H$38,IF(C97=8,'fancy pants code'!$H$39,0))))))))</f>
        <v>0</v>
      </c>
      <c r="W97" s="97">
        <f>IF(D97=1,'fancy pants code'!$H$32,IF(D97=2,'fancy pants code'!$H$33,IF(D97=3,'fancy pants code'!$H$34,IF(D97=4,'fancy pants code'!$H$35,IF(D97=5,'fancy pants code'!$H$36,IF(D97=6,'fancy pants code'!$H$37,IF(D97=7,'fancy pants code'!$H$38,IF(D97=8,'fancy pants code'!$H$39,0))))))))</f>
        <v>0</v>
      </c>
      <c r="X97" s="98">
        <f>IF(E97=1,'fancy pants code'!$H$32,IF(E97=2,'fancy pants code'!$H$33,IF(E97=3,'fancy pants code'!$H$34,IF(E97=4,'fancy pants code'!$H$35,IF(E97=5,'fancy pants code'!$H$36,IF(E97=6,'fancy pants code'!$H$37,IF(E97=7,'fancy pants code'!$H$38,IF(E97=8,'fancy pants code'!$H$39,0))))))))</f>
        <v>0</v>
      </c>
      <c r="Y97" s="97">
        <f>IF(F97=1,'fancy pants code'!$H$32,IF(F97=2,'fancy pants code'!$H$33,IF(F97=3,'fancy pants code'!$H$34,IF(F97=4,'fancy pants code'!$H$35,IF(F97=5,'fancy pants code'!$H$36,IF(F97=6,'fancy pants code'!$H$37,IF(F97=7,'fancy pants code'!$H$38,IF(F97=8,'fancy pants code'!$H$39,0))))))))</f>
        <v>0</v>
      </c>
      <c r="Z97" s="97">
        <f>IF(G97=1,'fancy pants code'!$H$32,IF(G97=2,'fancy pants code'!$H$33,IF(G97=3,'fancy pants code'!$H$34,IF(G97=4,'fancy pants code'!$H$35,IF(G97=5,'fancy pants code'!$H$36,IF(G97=6,'fancy pants code'!$H$37,IF(G97=7,'fancy pants code'!$H$38,IF(G97=8,'fancy pants code'!$H$39,0))))))))</f>
        <v>0</v>
      </c>
      <c r="AA97" s="99">
        <f>IF(I97=1,'fancy pants code'!$H$32,IF(I97=2,'fancy pants code'!$H$33,IF(I97=3,'fancy pants code'!$H$34,IF(I97=4,'fancy pants code'!$H$35,IF(I97=5,'fancy pants code'!$H$36,IF(I97=6,'fancy pants code'!$H$37,IF(I97=7,'fancy pants code'!$H$38,IF(I97=8,'fancy pants code'!$H$39,0))))))))</f>
        <v>0</v>
      </c>
      <c r="AB97" s="99">
        <f>IF(J97=1,'fancy pants code'!$H$32,IF(J97=2,'fancy pants code'!$H$33,IF(J97=3,'fancy pants code'!$H$34,IF(J97=4,'fancy pants code'!$H$35,IF(J97=5,'fancy pants code'!$H$36,IF(J97=6,'fancy pants code'!$H$37,IF(J97=7,'fancy pants code'!$H$38,IF(J97=8,'fancy pants code'!$H$39,0))))))))</f>
        <v>0</v>
      </c>
      <c r="AC97" s="100">
        <f>IF(K97=1,'fancy pants code'!$H$32,IF(K97=2,'fancy pants code'!$H$33,IF(K97=3,'fancy pants code'!$H$34,IF(K97=4,'fancy pants code'!$H$35,IF(K97=5,'fancy pants code'!$H$36,IF(K97=6,'fancy pants code'!$H$37,IF(K97=7,'fancy pants code'!$H$38,IF(K97=8,'fancy pants code'!$H$39,0))))))))</f>
        <v>0</v>
      </c>
      <c r="AD97" s="99">
        <f>IF(L97=1,'fancy pants code'!$H$32,IF(L97=2,'fancy pants code'!$H$33,IF(L97=3,'fancy pants code'!$H$34,IF(L97=4,'fancy pants code'!$H$35,IF(L97=5,'fancy pants code'!$H$36,IF(L97=6,'fancy pants code'!$H$37,IF(L97=7,'fancy pants code'!$H$38,IF(L97=8,'fancy pants code'!$H$39,0))))))))</f>
        <v>0</v>
      </c>
      <c r="AE97" s="99">
        <f>IF(M97=1,'fancy pants code'!$H$32,IF(M97=2,'fancy pants code'!$H$33,IF(M97=3,'fancy pants code'!$H$34,IF(M97=4,'fancy pants code'!$H$35,IF(M97=5,'fancy pants code'!$H$36,IF(M97=6,'fancy pants code'!$H$37,IF(M97=7,'fancy pants code'!$H$38,IF(M97=8,'fancy pants code'!$H$39,0))))))))</f>
        <v>3.4722222222222222E-5</v>
      </c>
      <c r="AF97" s="101">
        <f>IF(O97=1,'fancy pants code'!$H$32,IF(O97=2,'fancy pants code'!$H$33,IF(O97=3,'fancy pants code'!$H$34,IF(O97=4,'fancy pants code'!$H$35,IF(O97=5,'fancy pants code'!$H$36,IF(O97=6,'fancy pants code'!$H$37,IF(O97=7,'fancy pants code'!$H$38,IF(O97=8,'fancy pants code'!$H$39,0))))))))</f>
        <v>0</v>
      </c>
      <c r="AG97" s="101">
        <f>IF(P97=1,'fancy pants code'!$H$32,IF(P97=2,'fancy pants code'!$H$33,IF(P97=3,'fancy pants code'!$H$34,IF(P97=4,'fancy pants code'!$H$35,IF(P97=5,'fancy pants code'!$H$36,IF(P97=6,'fancy pants code'!$H$37,IF(P97=7,'fancy pants code'!$H$38,IF(P97=8,'fancy pants code'!$H$39,0))))))))</f>
        <v>0</v>
      </c>
      <c r="AH97" s="102">
        <f>IF(Q97=1,'fancy pants code'!$H$32,IF(Q97=2,'fancy pants code'!$H$33,IF(Q97=3,'fancy pants code'!$H$34,IF(Q97=4,'fancy pants code'!$H$35,IF(Q97=5,'fancy pants code'!$H$36,IF(Q97=6,'fancy pants code'!$H$37,IF(Q97=7,'fancy pants code'!$H$38,IF(Q97=8,'fancy pants code'!$H$39,0))))))))</f>
        <v>0</v>
      </c>
      <c r="AI97" s="101">
        <f>IF(R97=1,'fancy pants code'!$H$32,IF(R97=2,'fancy pants code'!$H$33,IF(R97=3,'fancy pants code'!$H$34,IF(R97=4,'fancy pants code'!$H$35,IF(R97=5,'fancy pants code'!$H$36,IF(R97=6,'fancy pants code'!$H$37,IF(R97=7,'fancy pants code'!$H$38,IF(R97=8,'fancy pants code'!$H$39,0))))))))</f>
        <v>0</v>
      </c>
      <c r="AJ97" s="101">
        <f>IF(S97=1,'fancy pants code'!$H$32,IF(S97=2,'fancy pants code'!$H$33,IF(S97=3,'fancy pants code'!$H$34,IF(S97=4,'fancy pants code'!$H$35,IF(S97=5,'fancy pants code'!$H$36,IF(S97=6,'fancy pants code'!$H$37,IF(S97=7,'fancy pants code'!$H$38,IF(S97=8,'fancy pants code'!$H$39,0))))))))</f>
        <v>0</v>
      </c>
      <c r="AK97" s="249">
        <f t="shared" si="18"/>
        <v>3.4722222222222222E-5</v>
      </c>
    </row>
    <row r="98" spans="1:37" x14ac:dyDescent="0.2">
      <c r="A98" s="49">
        <f t="shared" si="14"/>
        <v>22</v>
      </c>
      <c r="B98" s="103" t="str">
        <f t="shared" si="14"/>
        <v>Thomas Mcfarlane</v>
      </c>
      <c r="C98" s="212"/>
      <c r="D98" s="212"/>
      <c r="E98" s="212"/>
      <c r="F98" s="212"/>
      <c r="G98" s="212"/>
      <c r="H98" s="225">
        <f t="shared" si="15"/>
        <v>0</v>
      </c>
      <c r="I98" s="212"/>
      <c r="J98" s="212"/>
      <c r="K98" s="212"/>
      <c r="L98" s="212"/>
      <c r="M98" s="212"/>
      <c r="N98" s="225">
        <f t="shared" si="16"/>
        <v>0</v>
      </c>
      <c r="O98" s="212"/>
      <c r="P98" s="212"/>
      <c r="Q98" s="212"/>
      <c r="R98" s="212"/>
      <c r="S98" s="212"/>
      <c r="T98" s="225">
        <f t="shared" si="17"/>
        <v>0</v>
      </c>
      <c r="V98" s="97">
        <f>IF(C98=1,'fancy pants code'!$H$32,IF(C98=2,'fancy pants code'!$H$33,IF(C98=3,'fancy pants code'!$H$34,IF(C98=4,'fancy pants code'!$H$35,IF(C98=5,'fancy pants code'!$H$36,IF(C98=6,'fancy pants code'!$H$37,IF(C98=7,'fancy pants code'!$H$38,IF(C98=8,'fancy pants code'!$H$39,0))))))))</f>
        <v>0</v>
      </c>
      <c r="W98" s="97">
        <f>IF(D98=1,'fancy pants code'!$H$32,IF(D98=2,'fancy pants code'!$H$33,IF(D98=3,'fancy pants code'!$H$34,IF(D98=4,'fancy pants code'!$H$35,IF(D98=5,'fancy pants code'!$H$36,IF(D98=6,'fancy pants code'!$H$37,IF(D98=7,'fancy pants code'!$H$38,IF(D98=8,'fancy pants code'!$H$39,0))))))))</f>
        <v>0</v>
      </c>
      <c r="X98" s="98">
        <f>IF(E98=1,'fancy pants code'!$H$32,IF(E98=2,'fancy pants code'!$H$33,IF(E98=3,'fancy pants code'!$H$34,IF(E98=4,'fancy pants code'!$H$35,IF(E98=5,'fancy pants code'!$H$36,IF(E98=6,'fancy pants code'!$H$37,IF(E98=7,'fancy pants code'!$H$38,IF(E98=8,'fancy pants code'!$H$39,0))))))))</f>
        <v>0</v>
      </c>
      <c r="Y98" s="97">
        <f>IF(F98=1,'fancy pants code'!$H$32,IF(F98=2,'fancy pants code'!$H$33,IF(F98=3,'fancy pants code'!$H$34,IF(F98=4,'fancy pants code'!$H$35,IF(F98=5,'fancy pants code'!$H$36,IF(F98=6,'fancy pants code'!$H$37,IF(F98=7,'fancy pants code'!$H$38,IF(F98=8,'fancy pants code'!$H$39,0))))))))</f>
        <v>0</v>
      </c>
      <c r="Z98" s="97">
        <f>IF(G98=1,'fancy pants code'!$H$32,IF(G98=2,'fancy pants code'!$H$33,IF(G98=3,'fancy pants code'!$H$34,IF(G98=4,'fancy pants code'!$H$35,IF(G98=5,'fancy pants code'!$H$36,IF(G98=6,'fancy pants code'!$H$37,IF(G98=7,'fancy pants code'!$H$38,IF(G98=8,'fancy pants code'!$H$39,0))))))))</f>
        <v>0</v>
      </c>
      <c r="AA98" s="99">
        <f>IF(I98=1,'fancy pants code'!$H$32,IF(I98=2,'fancy pants code'!$H$33,IF(I98=3,'fancy pants code'!$H$34,IF(I98=4,'fancy pants code'!$H$35,IF(I98=5,'fancy pants code'!$H$36,IF(I98=6,'fancy pants code'!$H$37,IF(I98=7,'fancy pants code'!$H$38,IF(I98=8,'fancy pants code'!$H$39,0))))))))</f>
        <v>0</v>
      </c>
      <c r="AB98" s="99">
        <f>IF(J98=1,'fancy pants code'!$H$32,IF(J98=2,'fancy pants code'!$H$33,IF(J98=3,'fancy pants code'!$H$34,IF(J98=4,'fancy pants code'!$H$35,IF(J98=5,'fancy pants code'!$H$36,IF(J98=6,'fancy pants code'!$H$37,IF(J98=7,'fancy pants code'!$H$38,IF(J98=8,'fancy pants code'!$H$39,0))))))))</f>
        <v>0</v>
      </c>
      <c r="AC98" s="100">
        <f>IF(K98=1,'fancy pants code'!$H$32,IF(K98=2,'fancy pants code'!$H$33,IF(K98=3,'fancy pants code'!$H$34,IF(K98=4,'fancy pants code'!$H$35,IF(K98=5,'fancy pants code'!$H$36,IF(K98=6,'fancy pants code'!$H$37,IF(K98=7,'fancy pants code'!$H$38,IF(K98=8,'fancy pants code'!$H$39,0))))))))</f>
        <v>0</v>
      </c>
      <c r="AD98" s="99">
        <f>IF(L98=1,'fancy pants code'!$H$32,IF(L98=2,'fancy pants code'!$H$33,IF(L98=3,'fancy pants code'!$H$34,IF(L98=4,'fancy pants code'!$H$35,IF(L98=5,'fancy pants code'!$H$36,IF(L98=6,'fancy pants code'!$H$37,IF(L98=7,'fancy pants code'!$H$38,IF(L98=8,'fancy pants code'!$H$39,0))))))))</f>
        <v>0</v>
      </c>
      <c r="AE98" s="99">
        <f>IF(M98=1,'fancy pants code'!$H$32,IF(M98=2,'fancy pants code'!$H$33,IF(M98=3,'fancy pants code'!$H$34,IF(M98=4,'fancy pants code'!$H$35,IF(M98=5,'fancy pants code'!$H$36,IF(M98=6,'fancy pants code'!$H$37,IF(M98=7,'fancy pants code'!$H$38,IF(M98=8,'fancy pants code'!$H$39,0))))))))</f>
        <v>0</v>
      </c>
      <c r="AF98" s="101">
        <f>IF(O98=1,'fancy pants code'!$H$32,IF(O98=2,'fancy pants code'!$H$33,IF(O98=3,'fancy pants code'!$H$34,IF(O98=4,'fancy pants code'!$H$35,IF(O98=5,'fancy pants code'!$H$36,IF(O98=6,'fancy pants code'!$H$37,IF(O98=7,'fancy pants code'!$H$38,IF(O98=8,'fancy pants code'!$H$39,0))))))))</f>
        <v>0</v>
      </c>
      <c r="AG98" s="101">
        <f>IF(P98=1,'fancy pants code'!$H$32,IF(P98=2,'fancy pants code'!$H$33,IF(P98=3,'fancy pants code'!$H$34,IF(P98=4,'fancy pants code'!$H$35,IF(P98=5,'fancy pants code'!$H$36,IF(P98=6,'fancy pants code'!$H$37,IF(P98=7,'fancy pants code'!$H$38,IF(P98=8,'fancy pants code'!$H$39,0))))))))</f>
        <v>0</v>
      </c>
      <c r="AH98" s="102">
        <f>IF(Q98=1,'fancy pants code'!$H$32,IF(Q98=2,'fancy pants code'!$H$33,IF(Q98=3,'fancy pants code'!$H$34,IF(Q98=4,'fancy pants code'!$H$35,IF(Q98=5,'fancy pants code'!$H$36,IF(Q98=6,'fancy pants code'!$H$37,IF(Q98=7,'fancy pants code'!$H$38,IF(Q98=8,'fancy pants code'!$H$39,0))))))))</f>
        <v>0</v>
      </c>
      <c r="AI98" s="101">
        <f>IF(R98=1,'fancy pants code'!$H$32,IF(R98=2,'fancy pants code'!$H$33,IF(R98=3,'fancy pants code'!$H$34,IF(R98=4,'fancy pants code'!$H$35,IF(R98=5,'fancy pants code'!$H$36,IF(R98=6,'fancy pants code'!$H$37,IF(R98=7,'fancy pants code'!$H$38,IF(R98=8,'fancy pants code'!$H$39,0))))))))</f>
        <v>0</v>
      </c>
      <c r="AJ98" s="101">
        <f>IF(S98=1,'fancy pants code'!$H$32,IF(S98=2,'fancy pants code'!$H$33,IF(S98=3,'fancy pants code'!$H$34,IF(S98=4,'fancy pants code'!$H$35,IF(S98=5,'fancy pants code'!$H$36,IF(S98=6,'fancy pants code'!$H$37,IF(S98=7,'fancy pants code'!$H$38,IF(S98=8,'fancy pants code'!$H$39,0))))))))</f>
        <v>0</v>
      </c>
      <c r="AK98" s="249">
        <f t="shared" si="18"/>
        <v>0</v>
      </c>
    </row>
    <row r="99" spans="1:37" x14ac:dyDescent="0.2">
      <c r="A99" s="49">
        <f t="shared" si="14"/>
        <v>23</v>
      </c>
      <c r="B99" s="103" t="str">
        <f t="shared" si="14"/>
        <v>Clem Fries</v>
      </c>
      <c r="C99" s="215"/>
      <c r="D99" s="212"/>
      <c r="E99" s="212"/>
      <c r="F99" s="212"/>
      <c r="G99" s="212"/>
      <c r="H99" s="225">
        <f t="shared" si="15"/>
        <v>0</v>
      </c>
      <c r="I99" s="215"/>
      <c r="J99" s="212"/>
      <c r="K99" s="212"/>
      <c r="L99" s="212"/>
      <c r="M99" s="212"/>
      <c r="N99" s="225">
        <f t="shared" si="16"/>
        <v>0</v>
      </c>
      <c r="O99" s="215"/>
      <c r="P99" s="212"/>
      <c r="Q99" s="212"/>
      <c r="R99" s="212"/>
      <c r="S99" s="212"/>
      <c r="T99" s="225">
        <f t="shared" si="17"/>
        <v>0</v>
      </c>
      <c r="V99" s="97">
        <f>IF(C99=1,'fancy pants code'!$H$32,IF(C99=2,'fancy pants code'!$H$33,IF(C99=3,'fancy pants code'!$H$34,IF(C99=4,'fancy pants code'!$H$35,IF(C99=5,'fancy pants code'!$H$36,IF(C99=6,'fancy pants code'!$H$37,IF(C99=7,'fancy pants code'!$H$38,IF(C99=8,'fancy pants code'!$H$39,0))))))))</f>
        <v>0</v>
      </c>
      <c r="W99" s="97">
        <f>IF(D99=1,'fancy pants code'!$H$32,IF(D99=2,'fancy pants code'!$H$33,IF(D99=3,'fancy pants code'!$H$34,IF(D99=4,'fancy pants code'!$H$35,IF(D99=5,'fancy pants code'!$H$36,IF(D99=6,'fancy pants code'!$H$37,IF(D99=7,'fancy pants code'!$H$38,IF(D99=8,'fancy pants code'!$H$39,0))))))))</f>
        <v>0</v>
      </c>
      <c r="X99" s="98">
        <f>IF(E99=1,'fancy pants code'!$H$32,IF(E99=2,'fancy pants code'!$H$33,IF(E99=3,'fancy pants code'!$H$34,IF(E99=4,'fancy pants code'!$H$35,IF(E99=5,'fancy pants code'!$H$36,IF(E99=6,'fancy pants code'!$H$37,IF(E99=7,'fancy pants code'!$H$38,IF(E99=8,'fancy pants code'!$H$39,0))))))))</f>
        <v>0</v>
      </c>
      <c r="Y99" s="97">
        <f>IF(F99=1,'fancy pants code'!$H$32,IF(F99=2,'fancy pants code'!$H$33,IF(F99=3,'fancy pants code'!$H$34,IF(F99=4,'fancy pants code'!$H$35,IF(F99=5,'fancy pants code'!$H$36,IF(F99=6,'fancy pants code'!$H$37,IF(F99=7,'fancy pants code'!$H$38,IF(F99=8,'fancy pants code'!$H$39,0))))))))</f>
        <v>0</v>
      </c>
      <c r="Z99" s="97">
        <f>IF(G99=1,'fancy pants code'!$H$32,IF(G99=2,'fancy pants code'!$H$33,IF(G99=3,'fancy pants code'!$H$34,IF(G99=4,'fancy pants code'!$H$35,IF(G99=5,'fancy pants code'!$H$36,IF(G99=6,'fancy pants code'!$H$37,IF(G99=7,'fancy pants code'!$H$38,IF(G99=8,'fancy pants code'!$H$39,0))))))))</f>
        <v>0</v>
      </c>
      <c r="AA99" s="99">
        <f>IF(I99=1,'fancy pants code'!$H$32,IF(I99=2,'fancy pants code'!$H$33,IF(I99=3,'fancy pants code'!$H$34,IF(I99=4,'fancy pants code'!$H$35,IF(I99=5,'fancy pants code'!$H$36,IF(I99=6,'fancy pants code'!$H$37,IF(I99=7,'fancy pants code'!$H$38,IF(I99=8,'fancy pants code'!$H$39,0))))))))</f>
        <v>0</v>
      </c>
      <c r="AB99" s="99">
        <f>IF(J99=1,'fancy pants code'!$H$32,IF(J99=2,'fancy pants code'!$H$33,IF(J99=3,'fancy pants code'!$H$34,IF(J99=4,'fancy pants code'!$H$35,IF(J99=5,'fancy pants code'!$H$36,IF(J99=6,'fancy pants code'!$H$37,IF(J99=7,'fancy pants code'!$H$38,IF(J99=8,'fancy pants code'!$H$39,0))))))))</f>
        <v>0</v>
      </c>
      <c r="AC99" s="100">
        <f>IF(K99=1,'fancy pants code'!$H$32,IF(K99=2,'fancy pants code'!$H$33,IF(K99=3,'fancy pants code'!$H$34,IF(K99=4,'fancy pants code'!$H$35,IF(K99=5,'fancy pants code'!$H$36,IF(K99=6,'fancy pants code'!$H$37,IF(K99=7,'fancy pants code'!$H$38,IF(K99=8,'fancy pants code'!$H$39,0))))))))</f>
        <v>0</v>
      </c>
      <c r="AD99" s="99">
        <f>IF(L99=1,'fancy pants code'!$H$32,IF(L99=2,'fancy pants code'!$H$33,IF(L99=3,'fancy pants code'!$H$34,IF(L99=4,'fancy pants code'!$H$35,IF(L99=5,'fancy pants code'!$H$36,IF(L99=6,'fancy pants code'!$H$37,IF(L99=7,'fancy pants code'!$H$38,IF(L99=8,'fancy pants code'!$H$39,0))))))))</f>
        <v>0</v>
      </c>
      <c r="AE99" s="99">
        <f>IF(M99=1,'fancy pants code'!$H$32,IF(M99=2,'fancy pants code'!$H$33,IF(M99=3,'fancy pants code'!$H$34,IF(M99=4,'fancy pants code'!$H$35,IF(M99=5,'fancy pants code'!$H$36,IF(M99=6,'fancy pants code'!$H$37,IF(M99=7,'fancy pants code'!$H$38,IF(M99=8,'fancy pants code'!$H$39,0))))))))</f>
        <v>0</v>
      </c>
      <c r="AF99" s="101">
        <f>IF(O99=1,'fancy pants code'!$H$32,IF(O99=2,'fancy pants code'!$H$33,IF(O99=3,'fancy pants code'!$H$34,IF(O99=4,'fancy pants code'!$H$35,IF(O99=5,'fancy pants code'!$H$36,IF(O99=6,'fancy pants code'!$H$37,IF(O99=7,'fancy pants code'!$H$38,IF(O99=8,'fancy pants code'!$H$39,0))))))))</f>
        <v>0</v>
      </c>
      <c r="AG99" s="101">
        <f>IF(P99=1,'fancy pants code'!$H$32,IF(P99=2,'fancy pants code'!$H$33,IF(P99=3,'fancy pants code'!$H$34,IF(P99=4,'fancy pants code'!$H$35,IF(P99=5,'fancy pants code'!$H$36,IF(P99=6,'fancy pants code'!$H$37,IF(P99=7,'fancy pants code'!$H$38,IF(P99=8,'fancy pants code'!$H$39,0))))))))</f>
        <v>0</v>
      </c>
      <c r="AH99" s="102">
        <f>IF(Q99=1,'fancy pants code'!$H$32,IF(Q99=2,'fancy pants code'!$H$33,IF(Q99=3,'fancy pants code'!$H$34,IF(Q99=4,'fancy pants code'!$H$35,IF(Q99=5,'fancy pants code'!$H$36,IF(Q99=6,'fancy pants code'!$H$37,IF(Q99=7,'fancy pants code'!$H$38,IF(Q99=8,'fancy pants code'!$H$39,0))))))))</f>
        <v>0</v>
      </c>
      <c r="AI99" s="101">
        <f>IF(R99=1,'fancy pants code'!$H$32,IF(R99=2,'fancy pants code'!$H$33,IF(R99=3,'fancy pants code'!$H$34,IF(R99=4,'fancy pants code'!$H$35,IF(R99=5,'fancy pants code'!$H$36,IF(R99=6,'fancy pants code'!$H$37,IF(R99=7,'fancy pants code'!$H$38,IF(R99=8,'fancy pants code'!$H$39,0))))))))</f>
        <v>0</v>
      </c>
      <c r="AJ99" s="101">
        <f>IF(S99=1,'fancy pants code'!$H$32,IF(S99=2,'fancy pants code'!$H$33,IF(S99=3,'fancy pants code'!$H$34,IF(S99=4,'fancy pants code'!$H$35,IF(S99=5,'fancy pants code'!$H$36,IF(S99=6,'fancy pants code'!$H$37,IF(S99=7,'fancy pants code'!$H$38,IF(S99=8,'fancy pants code'!$H$39,0))))))))</f>
        <v>0</v>
      </c>
      <c r="AK99" s="249">
        <f t="shared" si="18"/>
        <v>0</v>
      </c>
    </row>
    <row r="100" spans="1:37" x14ac:dyDescent="0.2">
      <c r="A100" s="49">
        <f t="shared" si="14"/>
        <v>24</v>
      </c>
      <c r="B100" s="103" t="str">
        <f t="shared" si="14"/>
        <v>Stuart Smith</v>
      </c>
      <c r="C100" s="215">
        <v>2</v>
      </c>
      <c r="D100" s="212">
        <v>2</v>
      </c>
      <c r="E100" s="212"/>
      <c r="F100" s="212"/>
      <c r="G100" s="212"/>
      <c r="H100" s="225">
        <f t="shared" si="15"/>
        <v>9.2592592592592588E-5</v>
      </c>
      <c r="I100" s="215"/>
      <c r="J100" s="212"/>
      <c r="K100" s="212"/>
      <c r="L100" s="212"/>
      <c r="M100" s="212"/>
      <c r="N100" s="225">
        <f t="shared" si="16"/>
        <v>0</v>
      </c>
      <c r="O100" s="215"/>
      <c r="P100" s="212"/>
      <c r="Q100" s="212"/>
      <c r="R100" s="212"/>
      <c r="S100" s="212"/>
      <c r="T100" s="225">
        <f t="shared" si="17"/>
        <v>0</v>
      </c>
      <c r="V100" s="97">
        <f>IF(C100=1,'fancy pants code'!$H$32,IF(C100=2,'fancy pants code'!$H$33,IF(C100=3,'fancy pants code'!$H$34,IF(C100=4,'fancy pants code'!$H$35,IF(C100=5,'fancy pants code'!$H$36,IF(C100=6,'fancy pants code'!$H$37,IF(C100=7,'fancy pants code'!$H$38,IF(C100=8,'fancy pants code'!$H$39,0))))))))</f>
        <v>4.6296296296296294E-5</v>
      </c>
      <c r="W100" s="97">
        <f>IF(D100=1,'fancy pants code'!$H$32,IF(D100=2,'fancy pants code'!$H$33,IF(D100=3,'fancy pants code'!$H$34,IF(D100=4,'fancy pants code'!$H$35,IF(D100=5,'fancy pants code'!$H$36,IF(D100=6,'fancy pants code'!$H$37,IF(D100=7,'fancy pants code'!$H$38,IF(D100=8,'fancy pants code'!$H$39,0))))))))</f>
        <v>4.6296296296296294E-5</v>
      </c>
      <c r="X100" s="98">
        <f>IF(E100=1,'fancy pants code'!$H$32,IF(E100=2,'fancy pants code'!$H$33,IF(E100=3,'fancy pants code'!$H$34,IF(E100=4,'fancy pants code'!$H$35,IF(E100=5,'fancy pants code'!$H$36,IF(E100=6,'fancy pants code'!$H$37,IF(E100=7,'fancy pants code'!$H$38,IF(E100=8,'fancy pants code'!$H$39,0))))))))</f>
        <v>0</v>
      </c>
      <c r="Y100" s="97">
        <f>IF(F100=1,'fancy pants code'!$H$32,IF(F100=2,'fancy pants code'!$H$33,IF(F100=3,'fancy pants code'!$H$34,IF(F100=4,'fancy pants code'!$H$35,IF(F100=5,'fancy pants code'!$H$36,IF(F100=6,'fancy pants code'!$H$37,IF(F100=7,'fancy pants code'!$H$38,IF(F100=8,'fancy pants code'!$H$39,0))))))))</f>
        <v>0</v>
      </c>
      <c r="Z100" s="97">
        <f>IF(G100=1,'fancy pants code'!$H$32,IF(G100=2,'fancy pants code'!$H$33,IF(G100=3,'fancy pants code'!$H$34,IF(G100=4,'fancy pants code'!$H$35,IF(G100=5,'fancy pants code'!$H$36,IF(G100=6,'fancy pants code'!$H$37,IF(G100=7,'fancy pants code'!$H$38,IF(G100=8,'fancy pants code'!$H$39,0))))))))</f>
        <v>0</v>
      </c>
      <c r="AA100" s="99">
        <f>IF(I100=1,'fancy pants code'!$H$32,IF(I100=2,'fancy pants code'!$H$33,IF(I100=3,'fancy pants code'!$H$34,IF(I100=4,'fancy pants code'!$H$35,IF(I100=5,'fancy pants code'!$H$36,IF(I100=6,'fancy pants code'!$H$37,IF(I100=7,'fancy pants code'!$H$38,IF(I100=8,'fancy pants code'!$H$39,0))))))))</f>
        <v>0</v>
      </c>
      <c r="AB100" s="99">
        <f>IF(J100=1,'fancy pants code'!$H$32,IF(J100=2,'fancy pants code'!$H$33,IF(J100=3,'fancy pants code'!$H$34,IF(J100=4,'fancy pants code'!$H$35,IF(J100=5,'fancy pants code'!$H$36,IF(J100=6,'fancy pants code'!$H$37,IF(J100=7,'fancy pants code'!$H$38,IF(J100=8,'fancy pants code'!$H$39,0))))))))</f>
        <v>0</v>
      </c>
      <c r="AC100" s="100">
        <f>IF(K100=1,'fancy pants code'!$H$32,IF(K100=2,'fancy pants code'!$H$33,IF(K100=3,'fancy pants code'!$H$34,IF(K100=4,'fancy pants code'!$H$35,IF(K100=5,'fancy pants code'!$H$36,IF(K100=6,'fancy pants code'!$H$37,IF(K100=7,'fancy pants code'!$H$38,IF(K100=8,'fancy pants code'!$H$39,0))))))))</f>
        <v>0</v>
      </c>
      <c r="AD100" s="99">
        <f>IF(L100=1,'fancy pants code'!$H$32,IF(L100=2,'fancy pants code'!$H$33,IF(L100=3,'fancy pants code'!$H$34,IF(L100=4,'fancy pants code'!$H$35,IF(L100=5,'fancy pants code'!$H$36,IF(L100=6,'fancy pants code'!$H$37,IF(L100=7,'fancy pants code'!$H$38,IF(L100=8,'fancy pants code'!$H$39,0))))))))</f>
        <v>0</v>
      </c>
      <c r="AE100" s="99">
        <f>IF(M100=1,'fancy pants code'!$H$32,IF(M100=2,'fancy pants code'!$H$33,IF(M100=3,'fancy pants code'!$H$34,IF(M100=4,'fancy pants code'!$H$35,IF(M100=5,'fancy pants code'!$H$36,IF(M100=6,'fancy pants code'!$H$37,IF(M100=7,'fancy pants code'!$H$38,IF(M100=8,'fancy pants code'!$H$39,0))))))))</f>
        <v>0</v>
      </c>
      <c r="AF100" s="101">
        <f>IF(O100=1,'fancy pants code'!$H$32,IF(O100=2,'fancy pants code'!$H$33,IF(O100=3,'fancy pants code'!$H$34,IF(O100=4,'fancy pants code'!$H$35,IF(O100=5,'fancy pants code'!$H$36,IF(O100=6,'fancy pants code'!$H$37,IF(O100=7,'fancy pants code'!$H$38,IF(O100=8,'fancy pants code'!$H$39,0))))))))</f>
        <v>0</v>
      </c>
      <c r="AG100" s="101">
        <f>IF(P100=1,'fancy pants code'!$H$32,IF(P100=2,'fancy pants code'!$H$33,IF(P100=3,'fancy pants code'!$H$34,IF(P100=4,'fancy pants code'!$H$35,IF(P100=5,'fancy pants code'!$H$36,IF(P100=6,'fancy pants code'!$H$37,IF(P100=7,'fancy pants code'!$H$38,IF(P100=8,'fancy pants code'!$H$39,0))))))))</f>
        <v>0</v>
      </c>
      <c r="AH100" s="102">
        <f>IF(Q100=1,'fancy pants code'!$H$32,IF(Q100=2,'fancy pants code'!$H$33,IF(Q100=3,'fancy pants code'!$H$34,IF(Q100=4,'fancy pants code'!$H$35,IF(Q100=5,'fancy pants code'!$H$36,IF(Q100=6,'fancy pants code'!$H$37,IF(Q100=7,'fancy pants code'!$H$38,IF(Q100=8,'fancy pants code'!$H$39,0))))))))</f>
        <v>0</v>
      </c>
      <c r="AI100" s="101">
        <f>IF(R100=1,'fancy pants code'!$H$32,IF(R100=2,'fancy pants code'!$H$33,IF(R100=3,'fancy pants code'!$H$34,IF(R100=4,'fancy pants code'!$H$35,IF(R100=5,'fancy pants code'!$H$36,IF(R100=6,'fancy pants code'!$H$37,IF(R100=7,'fancy pants code'!$H$38,IF(R100=8,'fancy pants code'!$H$39,0))))))))</f>
        <v>0</v>
      </c>
      <c r="AJ100" s="101">
        <f>IF(S100=1,'fancy pants code'!$H$32,IF(S100=2,'fancy pants code'!$H$33,IF(S100=3,'fancy pants code'!$H$34,IF(S100=4,'fancy pants code'!$H$35,IF(S100=5,'fancy pants code'!$H$36,IF(S100=6,'fancy pants code'!$H$37,IF(S100=7,'fancy pants code'!$H$38,IF(S100=8,'fancy pants code'!$H$39,0))))))))</f>
        <v>0</v>
      </c>
      <c r="AK100" s="249">
        <f t="shared" si="18"/>
        <v>9.2592592592592588E-5</v>
      </c>
    </row>
    <row r="101" spans="1:37" x14ac:dyDescent="0.2">
      <c r="A101" s="49">
        <f t="shared" si="14"/>
        <v>25</v>
      </c>
      <c r="B101" s="103" t="str">
        <f t="shared" si="14"/>
        <v>Will Lumby</v>
      </c>
      <c r="C101" s="215"/>
      <c r="D101" s="212"/>
      <c r="E101" s="212"/>
      <c r="F101" s="212"/>
      <c r="G101" s="212"/>
      <c r="H101" s="225">
        <f t="shared" si="15"/>
        <v>0</v>
      </c>
      <c r="I101" s="215"/>
      <c r="J101" s="212"/>
      <c r="K101" s="212"/>
      <c r="L101" s="212"/>
      <c r="M101" s="212"/>
      <c r="N101" s="225">
        <f t="shared" si="16"/>
        <v>0</v>
      </c>
      <c r="O101" s="215"/>
      <c r="P101" s="212"/>
      <c r="Q101" s="212"/>
      <c r="R101" s="212"/>
      <c r="S101" s="212"/>
      <c r="T101" s="225">
        <f t="shared" si="17"/>
        <v>0</v>
      </c>
      <c r="V101" s="97">
        <f>IF(C101=1,'fancy pants code'!$H$32,IF(C101=2,'fancy pants code'!$H$33,IF(C101=3,'fancy pants code'!$H$34,IF(C101=4,'fancy pants code'!$H$35,IF(C101=5,'fancy pants code'!$H$36,IF(C101=6,'fancy pants code'!$H$37,IF(C101=7,'fancy pants code'!$H$38,IF(C101=8,'fancy pants code'!$H$39,0))))))))</f>
        <v>0</v>
      </c>
      <c r="W101" s="97">
        <f>IF(D101=1,'fancy pants code'!$H$32,IF(D101=2,'fancy pants code'!$H$33,IF(D101=3,'fancy pants code'!$H$34,IF(D101=4,'fancy pants code'!$H$35,IF(D101=5,'fancy pants code'!$H$36,IF(D101=6,'fancy pants code'!$H$37,IF(D101=7,'fancy pants code'!$H$38,IF(D101=8,'fancy pants code'!$H$39,0))))))))</f>
        <v>0</v>
      </c>
      <c r="X101" s="98">
        <f>IF(E101=1,'fancy pants code'!$H$32,IF(E101=2,'fancy pants code'!$H$33,IF(E101=3,'fancy pants code'!$H$34,IF(E101=4,'fancy pants code'!$H$35,IF(E101=5,'fancy pants code'!$H$36,IF(E101=6,'fancy pants code'!$H$37,IF(E101=7,'fancy pants code'!$H$38,IF(E101=8,'fancy pants code'!$H$39,0))))))))</f>
        <v>0</v>
      </c>
      <c r="Y101" s="97">
        <f>IF(F101=1,'fancy pants code'!$H$32,IF(F101=2,'fancy pants code'!$H$33,IF(F101=3,'fancy pants code'!$H$34,IF(F101=4,'fancy pants code'!$H$35,IF(F101=5,'fancy pants code'!$H$36,IF(F101=6,'fancy pants code'!$H$37,IF(F101=7,'fancy pants code'!$H$38,IF(F101=8,'fancy pants code'!$H$39,0))))))))</f>
        <v>0</v>
      </c>
      <c r="Z101" s="97">
        <f>IF(G101=1,'fancy pants code'!$H$32,IF(G101=2,'fancy pants code'!$H$33,IF(G101=3,'fancy pants code'!$H$34,IF(G101=4,'fancy pants code'!$H$35,IF(G101=5,'fancy pants code'!$H$36,IF(G101=6,'fancy pants code'!$H$37,IF(G101=7,'fancy pants code'!$H$38,IF(G101=8,'fancy pants code'!$H$39,0))))))))</f>
        <v>0</v>
      </c>
      <c r="AA101" s="99">
        <f>IF(I101=1,'fancy pants code'!$H$32,IF(I101=2,'fancy pants code'!$H$33,IF(I101=3,'fancy pants code'!$H$34,IF(I101=4,'fancy pants code'!$H$35,IF(I101=5,'fancy pants code'!$H$36,IF(I101=6,'fancy pants code'!$H$37,IF(I101=7,'fancy pants code'!$H$38,IF(I101=8,'fancy pants code'!$H$39,0))))))))</f>
        <v>0</v>
      </c>
      <c r="AB101" s="99">
        <f>IF(J101=1,'fancy pants code'!$H$32,IF(J101=2,'fancy pants code'!$H$33,IF(J101=3,'fancy pants code'!$H$34,IF(J101=4,'fancy pants code'!$H$35,IF(J101=5,'fancy pants code'!$H$36,IF(J101=6,'fancy pants code'!$H$37,IF(J101=7,'fancy pants code'!$H$38,IF(J101=8,'fancy pants code'!$H$39,0))))))))</f>
        <v>0</v>
      </c>
      <c r="AC101" s="100">
        <f>IF(K101=1,'fancy pants code'!$H$32,IF(K101=2,'fancy pants code'!$H$33,IF(K101=3,'fancy pants code'!$H$34,IF(K101=4,'fancy pants code'!$H$35,IF(K101=5,'fancy pants code'!$H$36,IF(K101=6,'fancy pants code'!$H$37,IF(K101=7,'fancy pants code'!$H$38,IF(K101=8,'fancy pants code'!$H$39,0))))))))</f>
        <v>0</v>
      </c>
      <c r="AD101" s="99">
        <f>IF(L101=1,'fancy pants code'!$H$32,IF(L101=2,'fancy pants code'!$H$33,IF(L101=3,'fancy pants code'!$H$34,IF(L101=4,'fancy pants code'!$H$35,IF(L101=5,'fancy pants code'!$H$36,IF(L101=6,'fancy pants code'!$H$37,IF(L101=7,'fancy pants code'!$H$38,IF(L101=8,'fancy pants code'!$H$39,0))))))))</f>
        <v>0</v>
      </c>
      <c r="AE101" s="99">
        <f>IF(M101=1,'fancy pants code'!$H$32,IF(M101=2,'fancy pants code'!$H$33,IF(M101=3,'fancy pants code'!$H$34,IF(M101=4,'fancy pants code'!$H$35,IF(M101=5,'fancy pants code'!$H$36,IF(M101=6,'fancy pants code'!$H$37,IF(M101=7,'fancy pants code'!$H$38,IF(M101=8,'fancy pants code'!$H$39,0))))))))</f>
        <v>0</v>
      </c>
      <c r="AF101" s="101">
        <f>IF(O101=1,'fancy pants code'!$H$32,IF(O101=2,'fancy pants code'!$H$33,IF(O101=3,'fancy pants code'!$H$34,IF(O101=4,'fancy pants code'!$H$35,IF(O101=5,'fancy pants code'!$H$36,IF(O101=6,'fancy pants code'!$H$37,IF(O101=7,'fancy pants code'!$H$38,IF(O101=8,'fancy pants code'!$H$39,0))))))))</f>
        <v>0</v>
      </c>
      <c r="AG101" s="101">
        <f>IF(P101=1,'fancy pants code'!$H$32,IF(P101=2,'fancy pants code'!$H$33,IF(P101=3,'fancy pants code'!$H$34,IF(P101=4,'fancy pants code'!$H$35,IF(P101=5,'fancy pants code'!$H$36,IF(P101=6,'fancy pants code'!$H$37,IF(P101=7,'fancy pants code'!$H$38,IF(P101=8,'fancy pants code'!$H$39,0))))))))</f>
        <v>0</v>
      </c>
      <c r="AH101" s="102">
        <f>IF(Q101=1,'fancy pants code'!$H$32,IF(Q101=2,'fancy pants code'!$H$33,IF(Q101=3,'fancy pants code'!$H$34,IF(Q101=4,'fancy pants code'!$H$35,IF(Q101=5,'fancy pants code'!$H$36,IF(Q101=6,'fancy pants code'!$H$37,IF(Q101=7,'fancy pants code'!$H$38,IF(Q101=8,'fancy pants code'!$H$39,0))))))))</f>
        <v>0</v>
      </c>
      <c r="AI101" s="101">
        <f>IF(R101=1,'fancy pants code'!$H$32,IF(R101=2,'fancy pants code'!$H$33,IF(R101=3,'fancy pants code'!$H$34,IF(R101=4,'fancy pants code'!$H$35,IF(R101=5,'fancy pants code'!$H$36,IF(R101=6,'fancy pants code'!$H$37,IF(R101=7,'fancy pants code'!$H$38,IF(R101=8,'fancy pants code'!$H$39,0))))))))</f>
        <v>0</v>
      </c>
      <c r="AJ101" s="101">
        <f>IF(S101=1,'fancy pants code'!$H$32,IF(S101=2,'fancy pants code'!$H$33,IF(S101=3,'fancy pants code'!$H$34,IF(S101=4,'fancy pants code'!$H$35,IF(S101=5,'fancy pants code'!$H$36,IF(S101=6,'fancy pants code'!$H$37,IF(S101=7,'fancy pants code'!$H$38,IF(S101=8,'fancy pants code'!$H$39,0))))))))</f>
        <v>0</v>
      </c>
      <c r="AK101" s="249">
        <f t="shared" si="18"/>
        <v>0</v>
      </c>
    </row>
    <row r="102" spans="1:37" x14ac:dyDescent="0.2">
      <c r="A102" s="49">
        <f t="shared" si="14"/>
        <v>26</v>
      </c>
      <c r="B102" s="103" t="str">
        <f t="shared" si="14"/>
        <v>Austin Timmins</v>
      </c>
      <c r="C102" s="215"/>
      <c r="D102" s="212"/>
      <c r="E102" s="212"/>
      <c r="F102" s="212"/>
      <c r="G102" s="212"/>
      <c r="H102" s="225">
        <f t="shared" si="15"/>
        <v>0</v>
      </c>
      <c r="I102" s="215"/>
      <c r="J102" s="212"/>
      <c r="K102" s="212"/>
      <c r="L102" s="212"/>
      <c r="M102" s="212"/>
      <c r="N102" s="225">
        <f t="shared" si="16"/>
        <v>0</v>
      </c>
      <c r="O102" s="215"/>
      <c r="P102" s="212"/>
      <c r="Q102" s="212"/>
      <c r="R102" s="212"/>
      <c r="S102" s="212"/>
      <c r="T102" s="225">
        <f t="shared" si="17"/>
        <v>0</v>
      </c>
      <c r="V102" s="97">
        <f>IF(C102=1,'fancy pants code'!$H$32,IF(C102=2,'fancy pants code'!$H$33,IF(C102=3,'fancy pants code'!$H$34,IF(C102=4,'fancy pants code'!$H$35,IF(C102=5,'fancy pants code'!$H$36,IF(C102=6,'fancy pants code'!$H$37,IF(C102=7,'fancy pants code'!$H$38,IF(C102=8,'fancy pants code'!$H$39,0))))))))</f>
        <v>0</v>
      </c>
      <c r="W102" s="97">
        <f>IF(D102=1,'fancy pants code'!$H$32,IF(D102=2,'fancy pants code'!$H$33,IF(D102=3,'fancy pants code'!$H$34,IF(D102=4,'fancy pants code'!$H$35,IF(D102=5,'fancy pants code'!$H$36,IF(D102=6,'fancy pants code'!$H$37,IF(D102=7,'fancy pants code'!$H$38,IF(D102=8,'fancy pants code'!$H$39,0))))))))</f>
        <v>0</v>
      </c>
      <c r="X102" s="98">
        <f>IF(E102=1,'fancy pants code'!$H$32,IF(E102=2,'fancy pants code'!$H$33,IF(E102=3,'fancy pants code'!$H$34,IF(E102=4,'fancy pants code'!$H$35,IF(E102=5,'fancy pants code'!$H$36,IF(E102=6,'fancy pants code'!$H$37,IF(E102=7,'fancy pants code'!$H$38,IF(E102=8,'fancy pants code'!$H$39,0))))))))</f>
        <v>0</v>
      </c>
      <c r="Y102" s="97">
        <f>IF(F102=1,'fancy pants code'!$H$32,IF(F102=2,'fancy pants code'!$H$33,IF(F102=3,'fancy pants code'!$H$34,IF(F102=4,'fancy pants code'!$H$35,IF(F102=5,'fancy pants code'!$H$36,IF(F102=6,'fancy pants code'!$H$37,IF(F102=7,'fancy pants code'!$H$38,IF(F102=8,'fancy pants code'!$H$39,0))))))))</f>
        <v>0</v>
      </c>
      <c r="Z102" s="97">
        <f>IF(G102=1,'fancy pants code'!$H$32,IF(G102=2,'fancy pants code'!$H$33,IF(G102=3,'fancy pants code'!$H$34,IF(G102=4,'fancy pants code'!$H$35,IF(G102=5,'fancy pants code'!$H$36,IF(G102=6,'fancy pants code'!$H$37,IF(G102=7,'fancy pants code'!$H$38,IF(G102=8,'fancy pants code'!$H$39,0))))))))</f>
        <v>0</v>
      </c>
      <c r="AA102" s="99">
        <f>IF(I102=1,'fancy pants code'!$H$32,IF(I102=2,'fancy pants code'!$H$33,IF(I102=3,'fancy pants code'!$H$34,IF(I102=4,'fancy pants code'!$H$35,IF(I102=5,'fancy pants code'!$H$36,IF(I102=6,'fancy pants code'!$H$37,IF(I102=7,'fancy pants code'!$H$38,IF(I102=8,'fancy pants code'!$H$39,0))))))))</f>
        <v>0</v>
      </c>
      <c r="AB102" s="99">
        <f>IF(J102=1,'fancy pants code'!$H$32,IF(J102=2,'fancy pants code'!$H$33,IF(J102=3,'fancy pants code'!$H$34,IF(J102=4,'fancy pants code'!$H$35,IF(J102=5,'fancy pants code'!$H$36,IF(J102=6,'fancy pants code'!$H$37,IF(J102=7,'fancy pants code'!$H$38,IF(J102=8,'fancy pants code'!$H$39,0))))))))</f>
        <v>0</v>
      </c>
      <c r="AC102" s="100">
        <f>IF(K102=1,'fancy pants code'!$H$32,IF(K102=2,'fancy pants code'!$H$33,IF(K102=3,'fancy pants code'!$H$34,IF(K102=4,'fancy pants code'!$H$35,IF(K102=5,'fancy pants code'!$H$36,IF(K102=6,'fancy pants code'!$H$37,IF(K102=7,'fancy pants code'!$H$38,IF(K102=8,'fancy pants code'!$H$39,0))))))))</f>
        <v>0</v>
      </c>
      <c r="AD102" s="99">
        <f>IF(L102=1,'fancy pants code'!$H$32,IF(L102=2,'fancy pants code'!$H$33,IF(L102=3,'fancy pants code'!$H$34,IF(L102=4,'fancy pants code'!$H$35,IF(L102=5,'fancy pants code'!$H$36,IF(L102=6,'fancy pants code'!$H$37,IF(L102=7,'fancy pants code'!$H$38,IF(L102=8,'fancy pants code'!$H$39,0))))))))</f>
        <v>0</v>
      </c>
      <c r="AE102" s="99">
        <f>IF(M102=1,'fancy pants code'!$H$32,IF(M102=2,'fancy pants code'!$H$33,IF(M102=3,'fancy pants code'!$H$34,IF(M102=4,'fancy pants code'!$H$35,IF(M102=5,'fancy pants code'!$H$36,IF(M102=6,'fancy pants code'!$H$37,IF(M102=7,'fancy pants code'!$H$38,IF(M102=8,'fancy pants code'!$H$39,0))))))))</f>
        <v>0</v>
      </c>
      <c r="AF102" s="101">
        <f>IF(O102=1,'fancy pants code'!$H$32,IF(O102=2,'fancy pants code'!$H$33,IF(O102=3,'fancy pants code'!$H$34,IF(O102=4,'fancy pants code'!$H$35,IF(O102=5,'fancy pants code'!$H$36,IF(O102=6,'fancy pants code'!$H$37,IF(O102=7,'fancy pants code'!$H$38,IF(O102=8,'fancy pants code'!$H$39,0))))))))</f>
        <v>0</v>
      </c>
      <c r="AG102" s="101">
        <f>IF(P102=1,'fancy pants code'!$H$32,IF(P102=2,'fancy pants code'!$H$33,IF(P102=3,'fancy pants code'!$H$34,IF(P102=4,'fancy pants code'!$H$35,IF(P102=5,'fancy pants code'!$H$36,IF(P102=6,'fancy pants code'!$H$37,IF(P102=7,'fancy pants code'!$H$38,IF(P102=8,'fancy pants code'!$H$39,0))))))))</f>
        <v>0</v>
      </c>
      <c r="AH102" s="102">
        <f>IF(Q102=1,'fancy pants code'!$H$32,IF(Q102=2,'fancy pants code'!$H$33,IF(Q102=3,'fancy pants code'!$H$34,IF(Q102=4,'fancy pants code'!$H$35,IF(Q102=5,'fancy pants code'!$H$36,IF(Q102=6,'fancy pants code'!$H$37,IF(Q102=7,'fancy pants code'!$H$38,IF(Q102=8,'fancy pants code'!$H$39,0))))))))</f>
        <v>0</v>
      </c>
      <c r="AI102" s="101">
        <f>IF(R102=1,'fancy pants code'!$H$32,IF(R102=2,'fancy pants code'!$H$33,IF(R102=3,'fancy pants code'!$H$34,IF(R102=4,'fancy pants code'!$H$35,IF(R102=5,'fancy pants code'!$H$36,IF(R102=6,'fancy pants code'!$H$37,IF(R102=7,'fancy pants code'!$H$38,IF(R102=8,'fancy pants code'!$H$39,0))))))))</f>
        <v>0</v>
      </c>
      <c r="AJ102" s="101">
        <f>IF(S102=1,'fancy pants code'!$H$32,IF(S102=2,'fancy pants code'!$H$33,IF(S102=3,'fancy pants code'!$H$34,IF(S102=4,'fancy pants code'!$H$35,IF(S102=5,'fancy pants code'!$H$36,IF(S102=6,'fancy pants code'!$H$37,IF(S102=7,'fancy pants code'!$H$38,IF(S102=8,'fancy pants code'!$H$39,0))))))))</f>
        <v>0</v>
      </c>
      <c r="AK102" s="249">
        <f t="shared" si="18"/>
        <v>0</v>
      </c>
    </row>
    <row r="103" spans="1:37" x14ac:dyDescent="0.2">
      <c r="A103" s="49">
        <f t="shared" si="14"/>
        <v>27</v>
      </c>
      <c r="B103" s="103" t="str">
        <f t="shared" si="14"/>
        <v>Harrison McLean</v>
      </c>
      <c r="C103" s="215">
        <v>3</v>
      </c>
      <c r="D103" s="212">
        <v>4</v>
      </c>
      <c r="E103" s="212"/>
      <c r="F103" s="212"/>
      <c r="G103" s="212"/>
      <c r="H103" s="225">
        <f t="shared" si="15"/>
        <v>3.4722222222222222E-5</v>
      </c>
      <c r="I103" s="215"/>
      <c r="J103" s="212">
        <v>3</v>
      </c>
      <c r="K103" s="212">
        <v>3</v>
      </c>
      <c r="L103" s="212">
        <v>3</v>
      </c>
      <c r="M103" s="212"/>
      <c r="N103" s="225">
        <f t="shared" si="16"/>
        <v>1.0416666666666666E-4</v>
      </c>
      <c r="O103" s="215"/>
      <c r="P103" s="212">
        <v>1</v>
      </c>
      <c r="Q103" s="212">
        <v>1</v>
      </c>
      <c r="R103" s="212"/>
      <c r="S103" s="212"/>
      <c r="T103" s="225">
        <f t="shared" si="17"/>
        <v>1.1574074074074073E-4</v>
      </c>
      <c r="V103" s="97">
        <f>IF(C103=1,'fancy pants code'!$H$32,IF(C103=2,'fancy pants code'!$H$33,IF(C103=3,'fancy pants code'!$H$34,IF(C103=4,'fancy pants code'!$H$35,IF(C103=5,'fancy pants code'!$H$36,IF(C103=6,'fancy pants code'!$H$37,IF(C103=7,'fancy pants code'!$H$38,IF(C103=8,'fancy pants code'!$H$39,0))))))))</f>
        <v>3.4722222222222222E-5</v>
      </c>
      <c r="W103" s="97">
        <f>IF(D103=1,'fancy pants code'!$H$32,IF(D103=2,'fancy pants code'!$H$33,IF(D103=3,'fancy pants code'!$H$34,IF(D103=4,'fancy pants code'!$H$35,IF(D103=5,'fancy pants code'!$H$36,IF(D103=6,'fancy pants code'!$H$37,IF(D103=7,'fancy pants code'!$H$38,IF(D103=8,'fancy pants code'!$H$39,0))))))))</f>
        <v>0</v>
      </c>
      <c r="X103" s="98">
        <f>IF(E103=1,'fancy pants code'!$H$32,IF(E103=2,'fancy pants code'!$H$33,IF(E103=3,'fancy pants code'!$H$34,IF(E103=4,'fancy pants code'!$H$35,IF(E103=5,'fancy pants code'!$H$36,IF(E103=6,'fancy pants code'!$H$37,IF(E103=7,'fancy pants code'!$H$38,IF(E103=8,'fancy pants code'!$H$39,0))))))))</f>
        <v>0</v>
      </c>
      <c r="Y103" s="97">
        <f>IF(F103=1,'fancy pants code'!$H$32,IF(F103=2,'fancy pants code'!$H$33,IF(F103=3,'fancy pants code'!$H$34,IF(F103=4,'fancy pants code'!$H$35,IF(F103=5,'fancy pants code'!$H$36,IF(F103=6,'fancy pants code'!$H$37,IF(F103=7,'fancy pants code'!$H$38,IF(F103=8,'fancy pants code'!$H$39,0))))))))</f>
        <v>0</v>
      </c>
      <c r="Z103" s="97">
        <f>IF(G103=1,'fancy pants code'!$H$32,IF(G103=2,'fancy pants code'!$H$33,IF(G103=3,'fancy pants code'!$H$34,IF(G103=4,'fancy pants code'!$H$35,IF(G103=5,'fancy pants code'!$H$36,IF(G103=6,'fancy pants code'!$H$37,IF(G103=7,'fancy pants code'!$H$38,IF(G103=8,'fancy pants code'!$H$39,0))))))))</f>
        <v>0</v>
      </c>
      <c r="AA103" s="99">
        <f>IF(I103=1,'fancy pants code'!$H$32,IF(I103=2,'fancy pants code'!$H$33,IF(I103=3,'fancy pants code'!$H$34,IF(I103=4,'fancy pants code'!$H$35,IF(I103=5,'fancy pants code'!$H$36,IF(I103=6,'fancy pants code'!$H$37,IF(I103=7,'fancy pants code'!$H$38,IF(I103=8,'fancy pants code'!$H$39,0))))))))</f>
        <v>0</v>
      </c>
      <c r="AB103" s="99">
        <f>IF(J103=1,'fancy pants code'!$H$32,IF(J103=2,'fancy pants code'!$H$33,IF(J103=3,'fancy pants code'!$H$34,IF(J103=4,'fancy pants code'!$H$35,IF(J103=5,'fancy pants code'!$H$36,IF(J103=6,'fancy pants code'!$H$37,IF(J103=7,'fancy pants code'!$H$38,IF(J103=8,'fancy pants code'!$H$39,0))))))))</f>
        <v>3.4722222222222222E-5</v>
      </c>
      <c r="AC103" s="100">
        <f>IF(K103=1,'fancy pants code'!$H$32,IF(K103=2,'fancy pants code'!$H$33,IF(K103=3,'fancy pants code'!$H$34,IF(K103=4,'fancy pants code'!$H$35,IF(K103=5,'fancy pants code'!$H$36,IF(K103=6,'fancy pants code'!$H$37,IF(K103=7,'fancy pants code'!$H$38,IF(K103=8,'fancy pants code'!$H$39,0))))))))</f>
        <v>3.4722222222222222E-5</v>
      </c>
      <c r="AD103" s="99">
        <f>IF(L103=1,'fancy pants code'!$H$32,IF(L103=2,'fancy pants code'!$H$33,IF(L103=3,'fancy pants code'!$H$34,IF(L103=4,'fancy pants code'!$H$35,IF(L103=5,'fancy pants code'!$H$36,IF(L103=6,'fancy pants code'!$H$37,IF(L103=7,'fancy pants code'!$H$38,IF(L103=8,'fancy pants code'!$H$39,0))))))))</f>
        <v>3.4722222222222222E-5</v>
      </c>
      <c r="AE103" s="99">
        <f>IF(M103=1,'fancy pants code'!$H$32,IF(M103=2,'fancy pants code'!$H$33,IF(M103=3,'fancy pants code'!$H$34,IF(M103=4,'fancy pants code'!$H$35,IF(M103=5,'fancy pants code'!$H$36,IF(M103=6,'fancy pants code'!$H$37,IF(M103=7,'fancy pants code'!$H$38,IF(M103=8,'fancy pants code'!$H$39,0))))))))</f>
        <v>0</v>
      </c>
      <c r="AF103" s="101">
        <f>IF(O103=1,'fancy pants code'!$H$32,IF(O103=2,'fancy pants code'!$H$33,IF(O103=3,'fancy pants code'!$H$34,IF(O103=4,'fancy pants code'!$H$35,IF(O103=5,'fancy pants code'!$H$36,IF(O103=6,'fancy pants code'!$H$37,IF(O103=7,'fancy pants code'!$H$38,IF(O103=8,'fancy pants code'!$H$39,0))))))))</f>
        <v>0</v>
      </c>
      <c r="AG103" s="101">
        <f>IF(P103=1,'fancy pants code'!$H$32,IF(P103=2,'fancy pants code'!$H$33,IF(P103=3,'fancy pants code'!$H$34,IF(P103=4,'fancy pants code'!$H$35,IF(P103=5,'fancy pants code'!$H$36,IF(P103=6,'fancy pants code'!$H$37,IF(P103=7,'fancy pants code'!$H$38,IF(P103=8,'fancy pants code'!$H$39,0))))))))</f>
        <v>5.7870370370370366E-5</v>
      </c>
      <c r="AH103" s="102">
        <f>IF(Q103=1,'fancy pants code'!$H$32,IF(Q103=2,'fancy pants code'!$H$33,IF(Q103=3,'fancy pants code'!$H$34,IF(Q103=4,'fancy pants code'!$H$35,IF(Q103=5,'fancy pants code'!$H$36,IF(Q103=6,'fancy pants code'!$H$37,IF(Q103=7,'fancy pants code'!$H$38,IF(Q103=8,'fancy pants code'!$H$39,0))))))))</f>
        <v>5.7870370370370366E-5</v>
      </c>
      <c r="AI103" s="101">
        <f>IF(R103=1,'fancy pants code'!$H$32,IF(R103=2,'fancy pants code'!$H$33,IF(R103=3,'fancy pants code'!$H$34,IF(R103=4,'fancy pants code'!$H$35,IF(R103=5,'fancy pants code'!$H$36,IF(R103=6,'fancy pants code'!$H$37,IF(R103=7,'fancy pants code'!$H$38,IF(R103=8,'fancy pants code'!$H$39,0))))))))</f>
        <v>0</v>
      </c>
      <c r="AJ103" s="101">
        <f>IF(S103=1,'fancy pants code'!$H$32,IF(S103=2,'fancy pants code'!$H$33,IF(S103=3,'fancy pants code'!$H$34,IF(S103=4,'fancy pants code'!$H$35,IF(S103=5,'fancy pants code'!$H$36,IF(S103=6,'fancy pants code'!$H$37,IF(S103=7,'fancy pants code'!$H$38,IF(S103=8,'fancy pants code'!$H$39,0))))))))</f>
        <v>0</v>
      </c>
      <c r="AK103" s="249">
        <f t="shared" si="18"/>
        <v>2.5462962962962961E-4</v>
      </c>
    </row>
    <row r="104" spans="1:37" x14ac:dyDescent="0.2">
      <c r="A104" s="49">
        <f t="shared" si="14"/>
        <v>28</v>
      </c>
      <c r="B104" s="103" t="str">
        <f t="shared" si="14"/>
        <v>Chris Rowe</v>
      </c>
      <c r="C104" s="215"/>
      <c r="D104" s="212"/>
      <c r="E104" s="212"/>
      <c r="F104" s="212"/>
      <c r="G104" s="212"/>
      <c r="H104" s="225">
        <f t="shared" si="15"/>
        <v>0</v>
      </c>
      <c r="I104" s="215"/>
      <c r="J104" s="212"/>
      <c r="K104" s="212"/>
      <c r="L104" s="212"/>
      <c r="M104" s="212"/>
      <c r="N104" s="225">
        <f t="shared" si="16"/>
        <v>0</v>
      </c>
      <c r="O104" s="215"/>
      <c r="P104" s="212"/>
      <c r="Q104" s="212"/>
      <c r="R104" s="212"/>
      <c r="S104" s="212"/>
      <c r="T104" s="225">
        <f t="shared" si="17"/>
        <v>0</v>
      </c>
      <c r="V104" s="97">
        <f>IF(C104=1,'fancy pants code'!$H$32,IF(C104=2,'fancy pants code'!$H$33,IF(C104=3,'fancy pants code'!$H$34,IF(C104=4,'fancy pants code'!$H$35,IF(C104=5,'fancy pants code'!$H$36,IF(C104=6,'fancy pants code'!$H$37,IF(C104=7,'fancy pants code'!$H$38,IF(C104=8,'fancy pants code'!$H$39,0))))))))</f>
        <v>0</v>
      </c>
      <c r="W104" s="97">
        <f>IF(D104=1,'fancy pants code'!$H$32,IF(D104=2,'fancy pants code'!$H$33,IF(D104=3,'fancy pants code'!$H$34,IF(D104=4,'fancy pants code'!$H$35,IF(D104=5,'fancy pants code'!$H$36,IF(D104=6,'fancy pants code'!$H$37,IF(D104=7,'fancy pants code'!$H$38,IF(D104=8,'fancy pants code'!$H$39,0))))))))</f>
        <v>0</v>
      </c>
      <c r="X104" s="98">
        <f>IF(E104=1,'fancy pants code'!$H$32,IF(E104=2,'fancy pants code'!$H$33,IF(E104=3,'fancy pants code'!$H$34,IF(E104=4,'fancy pants code'!$H$35,IF(E104=5,'fancy pants code'!$H$36,IF(E104=6,'fancy pants code'!$H$37,IF(E104=7,'fancy pants code'!$H$38,IF(E104=8,'fancy pants code'!$H$39,0))))))))</f>
        <v>0</v>
      </c>
      <c r="Y104" s="97">
        <f>IF(F104=1,'fancy pants code'!$H$32,IF(F104=2,'fancy pants code'!$H$33,IF(F104=3,'fancy pants code'!$H$34,IF(F104=4,'fancy pants code'!$H$35,IF(F104=5,'fancy pants code'!$H$36,IF(F104=6,'fancy pants code'!$H$37,IF(F104=7,'fancy pants code'!$H$38,IF(F104=8,'fancy pants code'!$H$39,0))))))))</f>
        <v>0</v>
      </c>
      <c r="Z104" s="97">
        <f>IF(G104=1,'fancy pants code'!$H$32,IF(G104=2,'fancy pants code'!$H$33,IF(G104=3,'fancy pants code'!$H$34,IF(G104=4,'fancy pants code'!$H$35,IF(G104=5,'fancy pants code'!$H$36,IF(G104=6,'fancy pants code'!$H$37,IF(G104=7,'fancy pants code'!$H$38,IF(G104=8,'fancy pants code'!$H$39,0))))))))</f>
        <v>0</v>
      </c>
      <c r="AA104" s="99">
        <f>IF(I104=1,'fancy pants code'!$H$32,IF(I104=2,'fancy pants code'!$H$33,IF(I104=3,'fancy pants code'!$H$34,IF(I104=4,'fancy pants code'!$H$35,IF(I104=5,'fancy pants code'!$H$36,IF(I104=6,'fancy pants code'!$H$37,IF(I104=7,'fancy pants code'!$H$38,IF(I104=8,'fancy pants code'!$H$39,0))))))))</f>
        <v>0</v>
      </c>
      <c r="AB104" s="99">
        <f>IF(J104=1,'fancy pants code'!$H$32,IF(J104=2,'fancy pants code'!$H$33,IF(J104=3,'fancy pants code'!$H$34,IF(J104=4,'fancy pants code'!$H$35,IF(J104=5,'fancy pants code'!$H$36,IF(J104=6,'fancy pants code'!$H$37,IF(J104=7,'fancy pants code'!$H$38,IF(J104=8,'fancy pants code'!$H$39,0))))))))</f>
        <v>0</v>
      </c>
      <c r="AC104" s="100">
        <f>IF(K104=1,'fancy pants code'!$H$32,IF(K104=2,'fancy pants code'!$H$33,IF(K104=3,'fancy pants code'!$H$34,IF(K104=4,'fancy pants code'!$H$35,IF(K104=5,'fancy pants code'!$H$36,IF(K104=6,'fancy pants code'!$H$37,IF(K104=7,'fancy pants code'!$H$38,IF(K104=8,'fancy pants code'!$H$39,0))))))))</f>
        <v>0</v>
      </c>
      <c r="AD104" s="99">
        <f>IF(L104=1,'fancy pants code'!$H$32,IF(L104=2,'fancy pants code'!$H$33,IF(L104=3,'fancy pants code'!$H$34,IF(L104=4,'fancy pants code'!$H$35,IF(L104=5,'fancy pants code'!$H$36,IF(L104=6,'fancy pants code'!$H$37,IF(L104=7,'fancy pants code'!$H$38,IF(L104=8,'fancy pants code'!$H$39,0))))))))</f>
        <v>0</v>
      </c>
      <c r="AE104" s="99">
        <f>IF(M104=1,'fancy pants code'!$H$32,IF(M104=2,'fancy pants code'!$H$33,IF(M104=3,'fancy pants code'!$H$34,IF(M104=4,'fancy pants code'!$H$35,IF(M104=5,'fancy pants code'!$H$36,IF(M104=6,'fancy pants code'!$H$37,IF(M104=7,'fancy pants code'!$H$38,IF(M104=8,'fancy pants code'!$H$39,0))))))))</f>
        <v>0</v>
      </c>
      <c r="AF104" s="101">
        <f>IF(O104=1,'fancy pants code'!$H$32,IF(O104=2,'fancy pants code'!$H$33,IF(O104=3,'fancy pants code'!$H$34,IF(O104=4,'fancy pants code'!$H$35,IF(O104=5,'fancy pants code'!$H$36,IF(O104=6,'fancy pants code'!$H$37,IF(O104=7,'fancy pants code'!$H$38,IF(O104=8,'fancy pants code'!$H$39,0))))))))</f>
        <v>0</v>
      </c>
      <c r="AG104" s="101">
        <f>IF(P104=1,'fancy pants code'!$H$32,IF(P104=2,'fancy pants code'!$H$33,IF(P104=3,'fancy pants code'!$H$34,IF(P104=4,'fancy pants code'!$H$35,IF(P104=5,'fancy pants code'!$H$36,IF(P104=6,'fancy pants code'!$H$37,IF(P104=7,'fancy pants code'!$H$38,IF(P104=8,'fancy pants code'!$H$39,0))))))))</f>
        <v>0</v>
      </c>
      <c r="AH104" s="102">
        <f>IF(Q104=1,'fancy pants code'!$H$32,IF(Q104=2,'fancy pants code'!$H$33,IF(Q104=3,'fancy pants code'!$H$34,IF(Q104=4,'fancy pants code'!$H$35,IF(Q104=5,'fancy pants code'!$H$36,IF(Q104=6,'fancy pants code'!$H$37,IF(Q104=7,'fancy pants code'!$H$38,IF(Q104=8,'fancy pants code'!$H$39,0))))))))</f>
        <v>0</v>
      </c>
      <c r="AI104" s="101">
        <f>IF(R104=1,'fancy pants code'!$H$32,IF(R104=2,'fancy pants code'!$H$33,IF(R104=3,'fancy pants code'!$H$34,IF(R104=4,'fancy pants code'!$H$35,IF(R104=5,'fancy pants code'!$H$36,IF(R104=6,'fancy pants code'!$H$37,IF(R104=7,'fancy pants code'!$H$38,IF(R104=8,'fancy pants code'!$H$39,0))))))))</f>
        <v>0</v>
      </c>
      <c r="AJ104" s="101">
        <f>IF(S104=1,'fancy pants code'!$H$32,IF(S104=2,'fancy pants code'!$H$33,IF(S104=3,'fancy pants code'!$H$34,IF(S104=4,'fancy pants code'!$H$35,IF(S104=5,'fancy pants code'!$H$36,IF(S104=6,'fancy pants code'!$H$37,IF(S104=7,'fancy pants code'!$H$38,IF(S104=8,'fancy pants code'!$H$39,0))))))))</f>
        <v>0</v>
      </c>
      <c r="AK104" s="249">
        <f t="shared" si="18"/>
        <v>0</v>
      </c>
    </row>
    <row r="105" spans="1:37" x14ac:dyDescent="0.2">
      <c r="A105" s="49">
        <f t="shared" si="14"/>
        <v>29</v>
      </c>
      <c r="B105" s="103" t="str">
        <f t="shared" si="14"/>
        <v>Simon Whitford</v>
      </c>
      <c r="C105" s="215"/>
      <c r="D105" s="212"/>
      <c r="E105" s="212"/>
      <c r="F105" s="212"/>
      <c r="G105" s="212"/>
      <c r="H105" s="225">
        <f t="shared" si="15"/>
        <v>0</v>
      </c>
      <c r="I105" s="215"/>
      <c r="J105" s="212">
        <v>1</v>
      </c>
      <c r="K105" s="212">
        <v>1</v>
      </c>
      <c r="L105" s="212">
        <v>2</v>
      </c>
      <c r="M105" s="212">
        <v>2</v>
      </c>
      <c r="N105" s="225">
        <f t="shared" si="16"/>
        <v>2.0833333333333332E-4</v>
      </c>
      <c r="O105" s="215"/>
      <c r="P105" s="212"/>
      <c r="Q105" s="212"/>
      <c r="R105" s="212"/>
      <c r="S105" s="212"/>
      <c r="T105" s="225">
        <f t="shared" si="17"/>
        <v>0</v>
      </c>
      <c r="V105" s="97">
        <f>IF(C105=1,'fancy pants code'!$H$32,IF(C105=2,'fancy pants code'!$H$33,IF(C105=3,'fancy pants code'!$H$34,IF(C105=4,'fancy pants code'!$H$35,IF(C105=5,'fancy pants code'!$H$36,IF(C105=6,'fancy pants code'!$H$37,IF(C105=7,'fancy pants code'!$H$38,IF(C105=8,'fancy pants code'!$H$39,0))))))))</f>
        <v>0</v>
      </c>
      <c r="W105" s="97">
        <f>IF(D105=1,'fancy pants code'!$H$32,IF(D105=2,'fancy pants code'!$H$33,IF(D105=3,'fancy pants code'!$H$34,IF(D105=4,'fancy pants code'!$H$35,IF(D105=5,'fancy pants code'!$H$36,IF(D105=6,'fancy pants code'!$H$37,IF(D105=7,'fancy pants code'!$H$38,IF(D105=8,'fancy pants code'!$H$39,0))))))))</f>
        <v>0</v>
      </c>
      <c r="X105" s="98">
        <f>IF(E105=1,'fancy pants code'!$H$32,IF(E105=2,'fancy pants code'!$H$33,IF(E105=3,'fancy pants code'!$H$34,IF(E105=4,'fancy pants code'!$H$35,IF(E105=5,'fancy pants code'!$H$36,IF(E105=6,'fancy pants code'!$H$37,IF(E105=7,'fancy pants code'!$H$38,IF(E105=8,'fancy pants code'!$H$39,0))))))))</f>
        <v>0</v>
      </c>
      <c r="Y105" s="97">
        <f>IF(F105=1,'fancy pants code'!$H$32,IF(F105=2,'fancy pants code'!$H$33,IF(F105=3,'fancy pants code'!$H$34,IF(F105=4,'fancy pants code'!$H$35,IF(F105=5,'fancy pants code'!$H$36,IF(F105=6,'fancy pants code'!$H$37,IF(F105=7,'fancy pants code'!$H$38,IF(F105=8,'fancy pants code'!$H$39,0))))))))</f>
        <v>0</v>
      </c>
      <c r="Z105" s="97">
        <f>IF(G105=1,'fancy pants code'!$H$32,IF(G105=2,'fancy pants code'!$H$33,IF(G105=3,'fancy pants code'!$H$34,IF(G105=4,'fancy pants code'!$H$35,IF(G105=5,'fancy pants code'!$H$36,IF(G105=6,'fancy pants code'!$H$37,IF(G105=7,'fancy pants code'!$H$38,IF(G105=8,'fancy pants code'!$H$39,0))))))))</f>
        <v>0</v>
      </c>
      <c r="AA105" s="99">
        <f>IF(I105=1,'fancy pants code'!$H$32,IF(I105=2,'fancy pants code'!$H$33,IF(I105=3,'fancy pants code'!$H$34,IF(I105=4,'fancy pants code'!$H$35,IF(I105=5,'fancy pants code'!$H$36,IF(I105=6,'fancy pants code'!$H$37,IF(I105=7,'fancy pants code'!$H$38,IF(I105=8,'fancy pants code'!$H$39,0))))))))</f>
        <v>0</v>
      </c>
      <c r="AB105" s="99">
        <f>IF(J105=1,'fancy pants code'!$H$32,IF(J105=2,'fancy pants code'!$H$33,IF(J105=3,'fancy pants code'!$H$34,IF(J105=4,'fancy pants code'!$H$35,IF(J105=5,'fancy pants code'!$H$36,IF(J105=6,'fancy pants code'!$H$37,IF(J105=7,'fancy pants code'!$H$38,IF(J105=8,'fancy pants code'!$H$39,0))))))))</f>
        <v>5.7870370370370366E-5</v>
      </c>
      <c r="AC105" s="100">
        <f>IF(K105=1,'fancy pants code'!$H$32,IF(K105=2,'fancy pants code'!$H$33,IF(K105=3,'fancy pants code'!$H$34,IF(K105=4,'fancy pants code'!$H$35,IF(K105=5,'fancy pants code'!$H$36,IF(K105=6,'fancy pants code'!$H$37,IF(K105=7,'fancy pants code'!$H$38,IF(K105=8,'fancy pants code'!$H$39,0))))))))</f>
        <v>5.7870370370370366E-5</v>
      </c>
      <c r="AD105" s="99">
        <f>IF(L105=1,'fancy pants code'!$H$32,IF(L105=2,'fancy pants code'!$H$33,IF(L105=3,'fancy pants code'!$H$34,IF(L105=4,'fancy pants code'!$H$35,IF(L105=5,'fancy pants code'!$H$36,IF(L105=6,'fancy pants code'!$H$37,IF(L105=7,'fancy pants code'!$H$38,IF(L105=8,'fancy pants code'!$H$39,0))))))))</f>
        <v>4.6296296296296294E-5</v>
      </c>
      <c r="AE105" s="99">
        <f>IF(M105=1,'fancy pants code'!$H$32,IF(M105=2,'fancy pants code'!$H$33,IF(M105=3,'fancy pants code'!$H$34,IF(M105=4,'fancy pants code'!$H$35,IF(M105=5,'fancy pants code'!$H$36,IF(M105=6,'fancy pants code'!$H$37,IF(M105=7,'fancy pants code'!$H$38,IF(M105=8,'fancy pants code'!$H$39,0))))))))</f>
        <v>4.6296296296296294E-5</v>
      </c>
      <c r="AF105" s="101">
        <f>IF(O105=1,'fancy pants code'!$H$32,IF(O105=2,'fancy pants code'!$H$33,IF(O105=3,'fancy pants code'!$H$34,IF(O105=4,'fancy pants code'!$H$35,IF(O105=5,'fancy pants code'!$H$36,IF(O105=6,'fancy pants code'!$H$37,IF(O105=7,'fancy pants code'!$H$38,IF(O105=8,'fancy pants code'!$H$39,0))))))))</f>
        <v>0</v>
      </c>
      <c r="AG105" s="101">
        <f>IF(P105=1,'fancy pants code'!$H$32,IF(P105=2,'fancy pants code'!$H$33,IF(P105=3,'fancy pants code'!$H$34,IF(P105=4,'fancy pants code'!$H$35,IF(P105=5,'fancy pants code'!$H$36,IF(P105=6,'fancy pants code'!$H$37,IF(P105=7,'fancy pants code'!$H$38,IF(P105=8,'fancy pants code'!$H$39,0))))))))</f>
        <v>0</v>
      </c>
      <c r="AH105" s="102">
        <f>IF(Q105=1,'fancy pants code'!$H$32,IF(Q105=2,'fancy pants code'!$H$33,IF(Q105=3,'fancy pants code'!$H$34,IF(Q105=4,'fancy pants code'!$H$35,IF(Q105=5,'fancy pants code'!$H$36,IF(Q105=6,'fancy pants code'!$H$37,IF(Q105=7,'fancy pants code'!$H$38,IF(Q105=8,'fancy pants code'!$H$39,0))))))))</f>
        <v>0</v>
      </c>
      <c r="AI105" s="101">
        <f>IF(R105=1,'fancy pants code'!$H$32,IF(R105=2,'fancy pants code'!$H$33,IF(R105=3,'fancy pants code'!$H$34,IF(R105=4,'fancy pants code'!$H$35,IF(R105=5,'fancy pants code'!$H$36,IF(R105=6,'fancy pants code'!$H$37,IF(R105=7,'fancy pants code'!$H$38,IF(R105=8,'fancy pants code'!$H$39,0))))))))</f>
        <v>0</v>
      </c>
      <c r="AJ105" s="101">
        <f>IF(S105=1,'fancy pants code'!$H$32,IF(S105=2,'fancy pants code'!$H$33,IF(S105=3,'fancy pants code'!$H$34,IF(S105=4,'fancy pants code'!$H$35,IF(S105=5,'fancy pants code'!$H$36,IF(S105=6,'fancy pants code'!$H$37,IF(S105=7,'fancy pants code'!$H$38,IF(S105=8,'fancy pants code'!$H$39,0))))))))</f>
        <v>0</v>
      </c>
      <c r="AK105" s="249">
        <f t="shared" si="18"/>
        <v>2.0833333333333332E-4</v>
      </c>
    </row>
    <row r="106" spans="1:37" ht="13.5" thickBot="1" x14ac:dyDescent="0.25">
      <c r="A106" s="50">
        <f t="shared" si="14"/>
        <v>30</v>
      </c>
      <c r="B106" s="104" t="str">
        <f t="shared" si="14"/>
        <v>Kristy Glover</v>
      </c>
      <c r="C106" s="216"/>
      <c r="D106" s="214"/>
      <c r="E106" s="214"/>
      <c r="F106" s="214"/>
      <c r="G106" s="214"/>
      <c r="H106" s="225">
        <f t="shared" si="15"/>
        <v>0</v>
      </c>
      <c r="I106" s="216"/>
      <c r="J106" s="214"/>
      <c r="K106" s="214"/>
      <c r="L106" s="214"/>
      <c r="M106" s="214"/>
      <c r="N106" s="225">
        <f t="shared" si="16"/>
        <v>0</v>
      </c>
      <c r="O106" s="216">
        <v>1</v>
      </c>
      <c r="P106" s="214"/>
      <c r="Q106" s="214"/>
      <c r="R106" s="214"/>
      <c r="S106" s="214"/>
      <c r="T106" s="225">
        <f t="shared" si="17"/>
        <v>5.7870370370370366E-5</v>
      </c>
      <c r="V106" s="105">
        <f>IF(C106=1,'fancy pants code'!$H$32,IF(C106=2,'fancy pants code'!$H$33,IF(C106=3,'fancy pants code'!$H$34,IF(C106=4,'fancy pants code'!$H$35,IF(C106=5,'fancy pants code'!$H$36,IF(C106=6,'fancy pants code'!$H$37,IF(C106=7,'fancy pants code'!$H$38,IF(C106=8,'fancy pants code'!$H$39,0))))))))</f>
        <v>0</v>
      </c>
      <c r="W106" s="105">
        <f>IF(D106=1,'fancy pants code'!$H$32,IF(D106=2,'fancy pants code'!$H$33,IF(D106=3,'fancy pants code'!$H$34,IF(D106=4,'fancy pants code'!$H$35,IF(D106=5,'fancy pants code'!$H$36,IF(D106=6,'fancy pants code'!$H$37,IF(D106=7,'fancy pants code'!$H$38,IF(D106=8,'fancy pants code'!$H$39,0))))))))</f>
        <v>0</v>
      </c>
      <c r="X106" s="106">
        <f>IF(E106=1,'fancy pants code'!$H$32,IF(E106=2,'fancy pants code'!$H$33,IF(E106=3,'fancy pants code'!$H$34,IF(E106=4,'fancy pants code'!$H$35,IF(E106=5,'fancy pants code'!$H$36,IF(E106=6,'fancy pants code'!$H$37,IF(E106=7,'fancy pants code'!$H$38,IF(E106=8,'fancy pants code'!$H$39,0))))))))</f>
        <v>0</v>
      </c>
      <c r="Y106" s="105">
        <f>IF(F106=1,'fancy pants code'!$H$32,IF(F106=2,'fancy pants code'!$H$33,IF(F106=3,'fancy pants code'!$H$34,IF(F106=4,'fancy pants code'!$H$35,IF(F106=5,'fancy pants code'!$H$36,IF(F106=6,'fancy pants code'!$H$37,IF(F106=7,'fancy pants code'!$H$38,IF(F106=8,'fancy pants code'!$H$39,0))))))))</f>
        <v>0</v>
      </c>
      <c r="Z106" s="105">
        <f>IF(G106=1,'fancy pants code'!$H$32,IF(G106=2,'fancy pants code'!$H$33,IF(G106=3,'fancy pants code'!$H$34,IF(G106=4,'fancy pants code'!$H$35,IF(G106=5,'fancy pants code'!$H$36,IF(G106=6,'fancy pants code'!$H$37,IF(G106=7,'fancy pants code'!$H$38,IF(G106=8,'fancy pants code'!$H$39,0))))))))</f>
        <v>0</v>
      </c>
      <c r="AA106" s="107">
        <f>IF(I106=1,'fancy pants code'!$H$32,IF(I106=2,'fancy pants code'!$H$33,IF(I106=3,'fancy pants code'!$H$34,IF(I106=4,'fancy pants code'!$H$35,IF(I106=5,'fancy pants code'!$H$36,IF(I106=6,'fancy pants code'!$H$37,IF(I106=7,'fancy pants code'!$H$38,IF(I106=8,'fancy pants code'!$H$39,0))))))))</f>
        <v>0</v>
      </c>
      <c r="AB106" s="107">
        <f>IF(J106=1,'fancy pants code'!$H$32,IF(J106=2,'fancy pants code'!$H$33,IF(J106=3,'fancy pants code'!$H$34,IF(J106=4,'fancy pants code'!$H$35,IF(J106=5,'fancy pants code'!$H$36,IF(J106=6,'fancy pants code'!$H$37,IF(J106=7,'fancy pants code'!$H$38,IF(J106=8,'fancy pants code'!$H$39,0))))))))</f>
        <v>0</v>
      </c>
      <c r="AC106" s="108">
        <f>IF(K106=1,'fancy pants code'!$H$32,IF(K106=2,'fancy pants code'!$H$33,IF(K106=3,'fancy pants code'!$H$34,IF(K106=4,'fancy pants code'!$H$35,IF(K106=5,'fancy pants code'!$H$36,IF(K106=6,'fancy pants code'!$H$37,IF(K106=7,'fancy pants code'!$H$38,IF(K106=8,'fancy pants code'!$H$39,0))))))))</f>
        <v>0</v>
      </c>
      <c r="AD106" s="107">
        <f>IF(L106=1,'fancy pants code'!$H$32,IF(L106=2,'fancy pants code'!$H$33,IF(L106=3,'fancy pants code'!$H$34,IF(L106=4,'fancy pants code'!$H$35,IF(L106=5,'fancy pants code'!$H$36,IF(L106=6,'fancy pants code'!$H$37,IF(L106=7,'fancy pants code'!$H$38,IF(L106=8,'fancy pants code'!$H$39,0))))))))</f>
        <v>0</v>
      </c>
      <c r="AE106" s="107">
        <f>IF(M106=1,'fancy pants code'!$H$32,IF(M106=2,'fancy pants code'!$H$33,IF(M106=3,'fancy pants code'!$H$34,IF(M106=4,'fancy pants code'!$H$35,IF(M106=5,'fancy pants code'!$H$36,IF(M106=6,'fancy pants code'!$H$37,IF(M106=7,'fancy pants code'!$H$38,IF(M106=8,'fancy pants code'!$H$39,0))))))))</f>
        <v>0</v>
      </c>
      <c r="AF106" s="109">
        <f>IF(O106=1,'fancy pants code'!$H$32,IF(O106=2,'fancy pants code'!$H$33,IF(O106=3,'fancy pants code'!$H$34,IF(O106=4,'fancy pants code'!$H$35,IF(O106=5,'fancy pants code'!$H$36,IF(O106=6,'fancy pants code'!$H$37,IF(O106=7,'fancy pants code'!$H$38,IF(O106=8,'fancy pants code'!$H$39,0))))))))</f>
        <v>5.7870370370370366E-5</v>
      </c>
      <c r="AG106" s="109">
        <f>IF(P106=1,'fancy pants code'!$H$32,IF(P106=2,'fancy pants code'!$H$33,IF(P106=3,'fancy pants code'!$H$34,IF(P106=4,'fancy pants code'!$H$35,IF(P106=5,'fancy pants code'!$H$36,IF(P106=6,'fancy pants code'!$H$37,IF(P106=7,'fancy pants code'!$H$38,IF(P106=8,'fancy pants code'!$H$39,0))))))))</f>
        <v>0</v>
      </c>
      <c r="AH106" s="110">
        <f>IF(Q106=1,'fancy pants code'!$H$32,IF(Q106=2,'fancy pants code'!$H$33,IF(Q106=3,'fancy pants code'!$H$34,IF(Q106=4,'fancy pants code'!$H$35,IF(Q106=5,'fancy pants code'!$H$36,IF(Q106=6,'fancy pants code'!$H$37,IF(Q106=7,'fancy pants code'!$H$38,IF(Q106=8,'fancy pants code'!$H$39,0))))))))</f>
        <v>0</v>
      </c>
      <c r="AI106" s="109">
        <f>IF(R106=1,'fancy pants code'!$H$32,IF(R106=2,'fancy pants code'!$H$33,IF(R106=3,'fancy pants code'!$H$34,IF(R106=4,'fancy pants code'!$H$35,IF(R106=5,'fancy pants code'!$H$36,IF(R106=6,'fancy pants code'!$H$37,IF(R106=7,'fancy pants code'!$H$38,IF(R106=8,'fancy pants code'!$H$39,0))))))))</f>
        <v>0</v>
      </c>
      <c r="AJ106" s="109">
        <f>IF(S106=1,'fancy pants code'!$H$32,IF(S106=2,'fancy pants code'!$H$33,IF(S106=3,'fancy pants code'!$H$34,IF(S106=4,'fancy pants code'!$H$35,IF(S106=5,'fancy pants code'!$H$36,IF(S106=6,'fancy pants code'!$H$37,IF(S106=7,'fancy pants code'!$H$38,IF(S106=8,'fancy pants code'!$H$39,0))))))))</f>
        <v>0</v>
      </c>
      <c r="AK106" s="249">
        <f t="shared" si="18"/>
        <v>5.7870370370370366E-5</v>
      </c>
    </row>
    <row r="107" spans="1:37" x14ac:dyDescent="0.2">
      <c r="G107" s="37"/>
    </row>
    <row r="108" spans="1:37" s="40" customFormat="1" x14ac:dyDescent="0.2">
      <c r="A108" s="39"/>
      <c r="G108" s="39"/>
    </row>
    <row r="109" spans="1:37" x14ac:dyDescent="0.2">
      <c r="A109" s="22" t="s">
        <v>35</v>
      </c>
      <c r="G109" s="37"/>
    </row>
    <row r="110" spans="1:37" x14ac:dyDescent="0.2">
      <c r="A110" s="23"/>
      <c r="B110" s="81" t="s">
        <v>127</v>
      </c>
      <c r="C110" s="217">
        <v>75.2</v>
      </c>
      <c r="D110" s="82"/>
      <c r="G110" s="37"/>
    </row>
    <row r="111" spans="1:37" x14ac:dyDescent="0.2">
      <c r="A111" s="23"/>
      <c r="B111" s="81" t="s">
        <v>128</v>
      </c>
      <c r="C111" s="217">
        <v>9.6999999999999993</v>
      </c>
      <c r="D111" s="82"/>
      <c r="G111" s="37"/>
    </row>
    <row r="112" spans="1:37" x14ac:dyDescent="0.2">
      <c r="A112" s="23"/>
      <c r="B112" s="81" t="s">
        <v>130</v>
      </c>
      <c r="C112" s="217">
        <v>84.4</v>
      </c>
      <c r="D112" s="82"/>
      <c r="G112" s="37"/>
    </row>
    <row r="113" spans="1:21" x14ac:dyDescent="0.2">
      <c r="A113" s="23"/>
      <c r="B113" s="81" t="s">
        <v>129</v>
      </c>
      <c r="C113" s="217"/>
      <c r="D113" s="82"/>
      <c r="G113" s="37"/>
    </row>
    <row r="114" spans="1:21" x14ac:dyDescent="0.2">
      <c r="A114" s="23"/>
      <c r="B114" s="81" t="s">
        <v>131</v>
      </c>
      <c r="C114" s="41">
        <f>SUM(C110:C113)</f>
        <v>169.3</v>
      </c>
      <c r="G114" s="37"/>
    </row>
    <row r="115" spans="1:21" ht="13.5" thickBot="1" x14ac:dyDescent="0.25">
      <c r="A115" s="23"/>
      <c r="B115" s="22"/>
      <c r="H115" s="37"/>
    </row>
    <row r="116" spans="1:21" s="85" customFormat="1" ht="13.5" thickBot="1" x14ac:dyDescent="0.25">
      <c r="B116" s="83"/>
      <c r="C116" s="111"/>
      <c r="D116" s="119" t="s">
        <v>13</v>
      </c>
      <c r="E116" s="120"/>
      <c r="F116" s="120"/>
      <c r="G116" s="120"/>
      <c r="H116" s="121"/>
      <c r="I116" s="119" t="s">
        <v>14</v>
      </c>
      <c r="J116" s="120"/>
      <c r="K116" s="120"/>
      <c r="L116" s="120"/>
      <c r="M116" s="121"/>
      <c r="N116" s="119" t="s">
        <v>16</v>
      </c>
      <c r="O116" s="120"/>
      <c r="P116" s="120"/>
      <c r="Q116" s="120"/>
      <c r="R116" s="121"/>
      <c r="S116" s="84"/>
      <c r="T116" s="84"/>
      <c r="U116" s="84"/>
    </row>
    <row r="117" spans="1:21" s="85" customFormat="1" ht="13.5" thickBot="1" x14ac:dyDescent="0.25">
      <c r="B117" s="115"/>
      <c r="C117" s="116"/>
      <c r="D117" s="113" t="s">
        <v>18</v>
      </c>
      <c r="E117" s="112" t="s">
        <v>17</v>
      </c>
      <c r="F117" s="112" t="s">
        <v>120</v>
      </c>
      <c r="G117" s="112" t="s">
        <v>32</v>
      </c>
      <c r="H117" s="114" t="s">
        <v>102</v>
      </c>
      <c r="I117" s="113" t="s">
        <v>18</v>
      </c>
      <c r="J117" s="112" t="s">
        <v>17</v>
      </c>
      <c r="K117" s="112" t="s">
        <v>120</v>
      </c>
      <c r="L117" s="112" t="s">
        <v>32</v>
      </c>
      <c r="M117" s="114" t="s">
        <v>102</v>
      </c>
      <c r="N117" s="113" t="s">
        <v>18</v>
      </c>
      <c r="O117" s="112" t="s">
        <v>17</v>
      </c>
      <c r="P117" s="112" t="s">
        <v>120</v>
      </c>
      <c r="Q117" s="112" t="s">
        <v>32</v>
      </c>
      <c r="R117" s="114" t="s">
        <v>102</v>
      </c>
      <c r="S117" s="184" t="s">
        <v>103</v>
      </c>
      <c r="T117" s="84"/>
      <c r="U117" s="84"/>
    </row>
    <row r="118" spans="1:21" x14ac:dyDescent="0.2">
      <c r="A118" s="23"/>
      <c r="B118" s="48">
        <f t="shared" ref="B118:C147" si="19">A5</f>
        <v>1</v>
      </c>
      <c r="C118" s="96" t="str">
        <f t="shared" si="19"/>
        <v>Cyrus Monk</v>
      </c>
      <c r="D118" s="218">
        <v>8.3090277777777777E-2</v>
      </c>
      <c r="E118" s="212">
        <v>1</v>
      </c>
      <c r="F118" s="222">
        <f>IF(E118=1,'fancy pants code'!$B$32,IF(E118=2,'fancy pants code'!$B$33,IF(E118=3,'fancy pants code'!$B$34,IF(E118=4,'fancy pants code'!$B$35,IF(E118=5,'fancy pants code'!$B$36,IF(E118=6,'fancy pants code'!$B$37,IF(E118=7,'fancy pants code'!$B$38,IF(E118=8,'fancy pants code'!$B$39,0))))))))</f>
        <v>1.1574074074074073E-4</v>
      </c>
      <c r="G118" s="222">
        <f>D118-F118</f>
        <v>8.2974537037037041E-2</v>
      </c>
      <c r="H118" s="248">
        <f>C$110/(D118*24)</f>
        <v>37.70998746343502</v>
      </c>
      <c r="I118" s="218">
        <v>9.2303240740740741E-2</v>
      </c>
      <c r="J118" s="212">
        <v>1</v>
      </c>
      <c r="K118" s="222">
        <f>IF(J118=1,'fancy pants code'!$B$32,IF(J118=2,'fancy pants code'!$B$33,IF(J118=3,'fancy pants code'!$B$34,IF(J118=4,'fancy pants code'!$B$35,IF(J118=5,'fancy pants code'!$B$36,IF(J118=6,'fancy pants code'!$B$37,IF(J118=7,'fancy pants code'!$B$38,IF(J118=8,'fancy pants code'!$B$39,0))))))))</f>
        <v>1.1574074074074073E-4</v>
      </c>
      <c r="L118" s="222">
        <f>I118-K118</f>
        <v>9.2187500000000006E-2</v>
      </c>
      <c r="M118" s="248">
        <f>C$112/(I118*24)</f>
        <v>38.099059561128534</v>
      </c>
      <c r="N118" s="218">
        <v>8.8217592592592597E-2</v>
      </c>
      <c r="O118" s="212">
        <v>9</v>
      </c>
      <c r="P118" s="222">
        <f>IF(O118=1,'fancy pants code'!$B$32,IF(O118=2,'fancy pants code'!$B$33,IF(O118=3,'fancy pants code'!$B$34,IF(O118=4,'fancy pants code'!$B$35,IF(O118=5,'fancy pants code'!$B$36,IF(O118=6,'fancy pants code'!$B$37,IF(O118=7,'fancy pants code'!$B$38,IF(O118=8,'fancy pants code'!$B$39,0))))))))</f>
        <v>0</v>
      </c>
      <c r="Q118" s="222">
        <f>N118-P118</f>
        <v>8.8217592592592597E-2</v>
      </c>
      <c r="R118" s="248">
        <f>C$113/(N118*24)</f>
        <v>0</v>
      </c>
      <c r="S118" s="185">
        <f>($C$110+$C$112+$C$113+'ITT Start Order &amp; Calcs'!$B$6)/((D118+I118+N118+E5)*24)</f>
        <v>25.906656465187453</v>
      </c>
    </row>
    <row r="119" spans="1:21" x14ac:dyDescent="0.2">
      <c r="A119" s="23"/>
      <c r="B119" s="49">
        <f t="shared" si="19"/>
        <v>2</v>
      </c>
      <c r="C119" s="103" t="str">
        <f t="shared" si="19"/>
        <v>Matt Parkinson</v>
      </c>
      <c r="D119" s="218">
        <v>8.5717592592592595E-2</v>
      </c>
      <c r="E119" s="212">
        <v>4</v>
      </c>
      <c r="F119" s="222">
        <f>IF(E119=1,'fancy pants code'!$B$32,IF(E119=2,'fancy pants code'!$B$33,IF(E119=3,'fancy pants code'!$B$34,IF(E119=4,'fancy pants code'!$B$35,IF(E119=5,'fancy pants code'!$B$36,IF(E119=6,'fancy pants code'!$B$37,IF(E119=7,'fancy pants code'!$B$38,IF(E119=8,'fancy pants code'!$B$39,0))))))))</f>
        <v>4.6296296296296294E-5</v>
      </c>
      <c r="G119" s="222">
        <f t="shared" ref="G119:G147" si="20">D119-F119</f>
        <v>8.5671296296296301E-2</v>
      </c>
      <c r="H119" s="248">
        <f t="shared" ref="H119:H147" si="21">C$110/(D119*24)</f>
        <v>36.554145287604648</v>
      </c>
      <c r="I119" s="218">
        <v>9.67824074074074E-2</v>
      </c>
      <c r="J119" s="212">
        <v>17</v>
      </c>
      <c r="K119" s="222">
        <f>IF(J119=1,'fancy pants code'!$B$32,IF(J119=2,'fancy pants code'!$B$33,IF(J119=3,'fancy pants code'!$B$34,IF(J119=4,'fancy pants code'!$B$35,IF(J119=5,'fancy pants code'!$B$36,IF(J119=6,'fancy pants code'!$B$37,IF(J119=7,'fancy pants code'!$B$38,IF(J119=8,'fancy pants code'!$B$39,0))))))))</f>
        <v>0</v>
      </c>
      <c r="L119" s="222">
        <f t="shared" ref="L119:L147" si="22">I119-K119</f>
        <v>9.67824074074074E-2</v>
      </c>
      <c r="M119" s="248">
        <f t="shared" ref="M119:M147" si="23">C$112/(I119*24)</f>
        <v>36.335804831380059</v>
      </c>
      <c r="N119" s="218">
        <v>8.7488425925925928E-2</v>
      </c>
      <c r="O119" s="212">
        <v>1</v>
      </c>
      <c r="P119" s="222">
        <f>IF(O119=1,'fancy pants code'!$B$32,IF(O119=2,'fancy pants code'!$B$33,IF(O119=3,'fancy pants code'!$B$34,IF(O119=4,'fancy pants code'!$B$35,IF(O119=5,'fancy pants code'!$B$36,IF(O119=6,'fancy pants code'!$B$37,IF(O119=7,'fancy pants code'!$B$38,IF(O119=8,'fancy pants code'!$B$39,0))))))))</f>
        <v>1.1574074074074073E-4</v>
      </c>
      <c r="Q119" s="222">
        <f t="shared" ref="Q119:Q147" si="24">N119-P119</f>
        <v>8.7372685185185192E-2</v>
      </c>
      <c r="R119" s="248">
        <f t="shared" ref="R119:R147" si="25">C$113/(N119*24)</f>
        <v>0</v>
      </c>
      <c r="S119" s="117">
        <f>($C$110+$C$112+$C$113+'ITT Start Order &amp; Calcs'!$B$6)/((D119+I119+N119+E6)*24)</f>
        <v>25.215340697530099</v>
      </c>
    </row>
    <row r="120" spans="1:21" x14ac:dyDescent="0.2">
      <c r="A120" s="23"/>
      <c r="B120" s="49">
        <f t="shared" si="19"/>
        <v>3</v>
      </c>
      <c r="C120" s="103" t="str">
        <f t="shared" si="19"/>
        <v>Paul Yeatman</v>
      </c>
      <c r="D120" s="218">
        <v>9.3483796296296287E-2</v>
      </c>
      <c r="E120" s="212">
        <v>21</v>
      </c>
      <c r="F120" s="222">
        <f>IF(E120=1,'fancy pants code'!$B$32,IF(E120=2,'fancy pants code'!$B$33,IF(E120=3,'fancy pants code'!$B$34,IF(E120=4,'fancy pants code'!$B$35,IF(E120=5,'fancy pants code'!$B$36,IF(E120=6,'fancy pants code'!$B$37,IF(E120=7,'fancy pants code'!$B$38,IF(E120=8,'fancy pants code'!$B$39,0))))))))</f>
        <v>0</v>
      </c>
      <c r="G120" s="222">
        <f t="shared" si="20"/>
        <v>9.3483796296296287E-2</v>
      </c>
      <c r="H120" s="248">
        <f t="shared" si="21"/>
        <v>33.517395072427881</v>
      </c>
      <c r="I120" s="218">
        <v>9.6539351851851848E-2</v>
      </c>
      <c r="J120" s="212">
        <v>12</v>
      </c>
      <c r="K120" s="222">
        <f>IF(J120=1,'fancy pants code'!$B$32,IF(J120=2,'fancy pants code'!$B$33,IF(J120=3,'fancy pants code'!$B$34,IF(J120=4,'fancy pants code'!$B$35,IF(J120=5,'fancy pants code'!$B$36,IF(J120=6,'fancy pants code'!$B$37,IF(J120=7,'fancy pants code'!$B$38,IF(J120=8,'fancy pants code'!$B$39,0))))))))</f>
        <v>0</v>
      </c>
      <c r="L120" s="222">
        <f t="shared" si="22"/>
        <v>9.6539351851851848E-2</v>
      </c>
      <c r="M120" s="248">
        <f t="shared" si="23"/>
        <v>36.427286896055634</v>
      </c>
      <c r="N120" s="218">
        <v>0.20891203703703706</v>
      </c>
      <c r="O120" s="212" t="s">
        <v>312</v>
      </c>
      <c r="P120" s="222">
        <f>IF(O120=1,'fancy pants code'!$B$32,IF(O120=2,'fancy pants code'!$B$33,IF(O120=3,'fancy pants code'!$B$34,IF(O120=4,'fancy pants code'!$B$35,IF(O120=5,'fancy pants code'!$B$36,IF(O120=6,'fancy pants code'!$B$37,IF(O120=7,'fancy pants code'!$B$38,IF(O120=8,'fancy pants code'!$B$39,0))))))))</f>
        <v>0</v>
      </c>
      <c r="Q120" s="222">
        <f t="shared" si="24"/>
        <v>0.20891203703703706</v>
      </c>
      <c r="R120" s="248">
        <f t="shared" si="25"/>
        <v>0</v>
      </c>
      <c r="S120" s="117">
        <f>($C$110+$C$112+$C$113+'ITT Start Order &amp; Calcs'!$B$6)/((D120+I120+N120+E7)*24)</f>
        <v>17.262299260769819</v>
      </c>
    </row>
    <row r="121" spans="1:21" x14ac:dyDescent="0.2">
      <c r="A121" s="23"/>
      <c r="B121" s="49">
        <f t="shared" si="19"/>
        <v>4</v>
      </c>
      <c r="C121" s="103" t="str">
        <f t="shared" si="19"/>
        <v>Alan McCulloch</v>
      </c>
      <c r="D121" s="218">
        <v>8.5717592592592595E-2</v>
      </c>
      <c r="E121" s="212">
        <v>8</v>
      </c>
      <c r="F121" s="222">
        <f>IF(E121=1,'fancy pants code'!$B$32,IF(E121=2,'fancy pants code'!$B$33,IF(E121=3,'fancy pants code'!$B$34,IF(E121=4,'fancy pants code'!$B$35,IF(E121=5,'fancy pants code'!$B$36,IF(E121=6,'fancy pants code'!$B$37,IF(E121=7,'fancy pants code'!$B$38,IF(E121=8,'fancy pants code'!$B$39,0))))))))</f>
        <v>0</v>
      </c>
      <c r="G121" s="222">
        <f t="shared" si="20"/>
        <v>8.5717592592592595E-2</v>
      </c>
      <c r="H121" s="248">
        <f t="shared" si="21"/>
        <v>36.554145287604648</v>
      </c>
      <c r="I121" s="218">
        <v>9.67824074074074E-2</v>
      </c>
      <c r="J121" s="212">
        <v>16</v>
      </c>
      <c r="K121" s="222">
        <f>IF(J121=1,'fancy pants code'!$B$32,IF(J121=2,'fancy pants code'!$B$33,IF(J121=3,'fancy pants code'!$B$34,IF(J121=4,'fancy pants code'!$B$35,IF(J121=5,'fancy pants code'!$B$36,IF(J121=6,'fancy pants code'!$B$37,IF(J121=7,'fancy pants code'!$B$38,IF(J121=8,'fancy pants code'!$B$39,0))))))))</f>
        <v>0</v>
      </c>
      <c r="L121" s="222">
        <f t="shared" si="22"/>
        <v>9.67824074074074E-2</v>
      </c>
      <c r="M121" s="248">
        <f t="shared" si="23"/>
        <v>36.335804831380059</v>
      </c>
      <c r="N121" s="218">
        <v>8.8784722222222223E-2</v>
      </c>
      <c r="O121" s="212">
        <v>14</v>
      </c>
      <c r="P121" s="222">
        <f>IF(O121=1,'fancy pants code'!$B$32,IF(O121=2,'fancy pants code'!$B$33,IF(O121=3,'fancy pants code'!$B$34,IF(O121=4,'fancy pants code'!$B$35,IF(O121=5,'fancy pants code'!$B$36,IF(O121=6,'fancy pants code'!$B$37,IF(O121=7,'fancy pants code'!$B$38,IF(O121=8,'fancy pants code'!$B$39,0))))))))</f>
        <v>0</v>
      </c>
      <c r="Q121" s="222">
        <f t="shared" si="24"/>
        <v>8.8784722222222223E-2</v>
      </c>
      <c r="R121" s="248">
        <f t="shared" si="25"/>
        <v>0</v>
      </c>
      <c r="S121" s="117">
        <f>($C$110+$C$112+$C$113+'ITT Start Order &amp; Calcs'!$B$6)/((D121+I121+N121+E8)*24)</f>
        <v>25.083545970861806</v>
      </c>
    </row>
    <row r="122" spans="1:21" x14ac:dyDescent="0.2">
      <c r="A122" s="23"/>
      <c r="B122" s="49">
        <f t="shared" si="19"/>
        <v>5</v>
      </c>
      <c r="C122" s="103" t="str">
        <f t="shared" si="19"/>
        <v>Pete Welan</v>
      </c>
      <c r="D122" s="218">
        <v>9.3483796296296287E-2</v>
      </c>
      <c r="E122" s="212">
        <v>24</v>
      </c>
      <c r="F122" s="222">
        <f>IF(E122=1,'fancy pants code'!$B$32,IF(E122=2,'fancy pants code'!$B$33,IF(E122=3,'fancy pants code'!$B$34,IF(E122=4,'fancy pants code'!$B$35,IF(E122=5,'fancy pants code'!$B$36,IF(E122=6,'fancy pants code'!$B$37,IF(E122=7,'fancy pants code'!$B$38,IF(E122=8,'fancy pants code'!$B$39,0))))))))</f>
        <v>0</v>
      </c>
      <c r="G122" s="222">
        <f t="shared" si="20"/>
        <v>9.3483796296296287E-2</v>
      </c>
      <c r="H122" s="248">
        <f t="shared" si="21"/>
        <v>33.517395072427881</v>
      </c>
      <c r="I122" s="218">
        <v>0.10381944444444445</v>
      </c>
      <c r="J122" s="212">
        <v>24</v>
      </c>
      <c r="K122" s="222">
        <f>IF(J122=1,'fancy pants code'!$B$32,IF(J122=2,'fancy pants code'!$B$33,IF(J122=3,'fancy pants code'!$B$34,IF(J122=4,'fancy pants code'!$B$35,IF(J122=5,'fancy pants code'!$B$36,IF(J122=6,'fancy pants code'!$B$37,IF(J122=7,'fancy pants code'!$B$38,IF(J122=8,'fancy pants code'!$B$39,0))))))))</f>
        <v>0</v>
      </c>
      <c r="L122" s="222">
        <f t="shared" si="22"/>
        <v>0.10381944444444445</v>
      </c>
      <c r="M122" s="248">
        <f t="shared" si="23"/>
        <v>33.872909698996658</v>
      </c>
      <c r="N122" s="218">
        <v>0.41724537037037041</v>
      </c>
      <c r="O122" s="212" t="s">
        <v>314</v>
      </c>
      <c r="P122" s="222">
        <f>IF(O122=1,'fancy pants code'!$B$32,IF(O122=2,'fancy pants code'!$B$33,IF(O122=3,'fancy pants code'!$B$34,IF(O122=4,'fancy pants code'!$B$35,IF(O122=5,'fancy pants code'!$B$36,IF(O122=6,'fancy pants code'!$B$37,IF(O122=7,'fancy pants code'!$B$38,IF(O122=8,'fancy pants code'!$B$39,0))))))))</f>
        <v>0</v>
      </c>
      <c r="Q122" s="222">
        <f t="shared" si="24"/>
        <v>0.41724537037037041</v>
      </c>
      <c r="R122" s="248">
        <f t="shared" si="25"/>
        <v>0</v>
      </c>
      <c r="S122" s="117">
        <f>($C$110+$C$112+$C$113+'ITT Start Order &amp; Calcs'!$B$6)/((D122+I122+N122+E9)*24)</f>
        <v>11.266637089618458</v>
      </c>
    </row>
    <row r="123" spans="1:21" x14ac:dyDescent="0.2">
      <c r="A123" s="23"/>
      <c r="B123" s="49">
        <f t="shared" si="19"/>
        <v>6</v>
      </c>
      <c r="C123" s="103" t="str">
        <f t="shared" si="19"/>
        <v>Jayman Prestidge</v>
      </c>
      <c r="D123" s="218">
        <v>0.41724537037037041</v>
      </c>
      <c r="E123" s="212" t="s">
        <v>314</v>
      </c>
      <c r="F123" s="222">
        <f>IF(E123=1,'fancy pants code'!$B$32,IF(E123=2,'fancy pants code'!$B$33,IF(E123=3,'fancy pants code'!$B$34,IF(E123=4,'fancy pants code'!$B$35,IF(E123=5,'fancy pants code'!$B$36,IF(E123=6,'fancy pants code'!$B$37,IF(E123=7,'fancy pants code'!$B$38,IF(E123=8,'fancy pants code'!$B$39,0))))))))</f>
        <v>0</v>
      </c>
      <c r="G123" s="222">
        <f t="shared" si="20"/>
        <v>0.41724537037037041</v>
      </c>
      <c r="H123" s="248">
        <f t="shared" si="21"/>
        <v>7.5095700416088764</v>
      </c>
      <c r="I123" s="218">
        <v>0.41724537037037041</v>
      </c>
      <c r="J123" s="212" t="s">
        <v>314</v>
      </c>
      <c r="K123" s="222">
        <f>IF(J123=1,'fancy pants code'!$B$32,IF(J123=2,'fancy pants code'!$B$33,IF(J123=3,'fancy pants code'!$B$34,IF(J123=4,'fancy pants code'!$B$35,IF(J123=5,'fancy pants code'!$B$36,IF(J123=6,'fancy pants code'!$B$37,IF(J123=7,'fancy pants code'!$B$38,IF(J123=8,'fancy pants code'!$B$39,0))))))))</f>
        <v>0</v>
      </c>
      <c r="L123" s="222">
        <f t="shared" si="22"/>
        <v>0.41724537037037041</v>
      </c>
      <c r="M123" s="248">
        <f t="shared" si="23"/>
        <v>8.4282940360610272</v>
      </c>
      <c r="N123" s="218">
        <v>0.41724537037037041</v>
      </c>
      <c r="O123" s="212" t="s">
        <v>314</v>
      </c>
      <c r="P123" s="222">
        <f>IF(O123=1,'fancy pants code'!$B$32,IF(O123=2,'fancy pants code'!$B$33,IF(O123=3,'fancy pants code'!$B$34,IF(O123=4,'fancy pants code'!$B$35,IF(O123=5,'fancy pants code'!$B$36,IF(O123=6,'fancy pants code'!$B$37,IF(O123=7,'fancy pants code'!$B$38,IF(O123=8,'fancy pants code'!$B$39,0))))))))</f>
        <v>0</v>
      </c>
      <c r="Q123" s="222">
        <f t="shared" si="24"/>
        <v>0.41724537037037041</v>
      </c>
      <c r="R123" s="248">
        <f t="shared" si="25"/>
        <v>0</v>
      </c>
      <c r="S123" s="117">
        <f>($C$110+$C$112+$C$113+'ITT Start Order &amp; Calcs'!$B$6)/((D123+I123+N123+E10)*24)</f>
        <v>5.4495708154506435</v>
      </c>
    </row>
    <row r="124" spans="1:21" x14ac:dyDescent="0.2">
      <c r="A124" s="23"/>
      <c r="B124" s="49">
        <f t="shared" si="19"/>
        <v>7</v>
      </c>
      <c r="C124" s="103" t="str">
        <f t="shared" si="19"/>
        <v>Robert Monk</v>
      </c>
      <c r="D124" s="218">
        <v>9.3483796296296287E-2</v>
      </c>
      <c r="E124" s="212">
        <v>20</v>
      </c>
      <c r="F124" s="222">
        <f>IF(E124=1,'fancy pants code'!$B$32,IF(E124=2,'fancy pants code'!$B$33,IF(E124=3,'fancy pants code'!$B$34,IF(E124=4,'fancy pants code'!$B$35,IF(E124=5,'fancy pants code'!$B$36,IF(E124=6,'fancy pants code'!$B$37,IF(E124=7,'fancy pants code'!$B$38,IF(E124=8,'fancy pants code'!$B$39,0))))))))</f>
        <v>0</v>
      </c>
      <c r="G124" s="222">
        <f t="shared" si="20"/>
        <v>9.3483796296296287E-2</v>
      </c>
      <c r="H124" s="248">
        <f t="shared" si="21"/>
        <v>33.517395072427881</v>
      </c>
      <c r="I124" s="218">
        <v>9.7777777777777783E-2</v>
      </c>
      <c r="J124" s="212">
        <v>22</v>
      </c>
      <c r="K124" s="222">
        <f>IF(J124=1,'fancy pants code'!$B$32,IF(J124=2,'fancy pants code'!$B$33,IF(J124=3,'fancy pants code'!$B$34,IF(J124=4,'fancy pants code'!$B$35,IF(J124=5,'fancy pants code'!$B$36,IF(J124=6,'fancy pants code'!$B$37,IF(J124=7,'fancy pants code'!$B$38,IF(J124=8,'fancy pants code'!$B$39,0))))))))</f>
        <v>0</v>
      </c>
      <c r="L124" s="222">
        <f t="shared" si="22"/>
        <v>9.7777777777777783E-2</v>
      </c>
      <c r="M124" s="248">
        <f t="shared" si="23"/>
        <v>35.965909090909093</v>
      </c>
      <c r="N124" s="218">
        <v>9.087962962962963E-2</v>
      </c>
      <c r="O124" s="212">
        <v>19</v>
      </c>
      <c r="P124" s="222">
        <f>IF(O124=1,'fancy pants code'!$B$32,IF(O124=2,'fancy pants code'!$B$33,IF(O124=3,'fancy pants code'!$B$34,IF(O124=4,'fancy pants code'!$B$35,IF(O124=5,'fancy pants code'!$B$36,IF(O124=6,'fancy pants code'!$B$37,IF(O124=7,'fancy pants code'!$B$38,IF(O124=8,'fancy pants code'!$B$39,0))))))))</f>
        <v>0</v>
      </c>
      <c r="Q124" s="222">
        <f t="shared" si="24"/>
        <v>9.087962962962963E-2</v>
      </c>
      <c r="R124" s="248">
        <f t="shared" si="25"/>
        <v>0</v>
      </c>
      <c r="S124" s="117">
        <f>($C$110+$C$112+$C$113+'ITT Start Order &amp; Calcs'!$B$6)/((D124+I124+N124+E11)*24)</f>
        <v>24.092023084828838</v>
      </c>
    </row>
    <row r="125" spans="1:21" x14ac:dyDescent="0.2">
      <c r="A125" s="23"/>
      <c r="B125" s="49">
        <f t="shared" si="19"/>
        <v>8</v>
      </c>
      <c r="C125" s="103" t="str">
        <f t="shared" si="19"/>
        <v>Jimmy Lalor</v>
      </c>
      <c r="D125" s="218">
        <v>9.4178240740740729E-2</v>
      </c>
      <c r="E125" s="212">
        <v>26</v>
      </c>
      <c r="F125" s="222">
        <f>IF(E125=1,'fancy pants code'!$B$32,IF(E125=2,'fancy pants code'!$B$33,IF(E125=3,'fancy pants code'!$B$34,IF(E125=4,'fancy pants code'!$B$35,IF(E125=5,'fancy pants code'!$B$36,IF(E125=6,'fancy pants code'!$B$37,IF(E125=7,'fancy pants code'!$B$38,IF(E125=8,'fancy pants code'!$B$39,0))))))))</f>
        <v>0</v>
      </c>
      <c r="G125" s="222">
        <f t="shared" si="20"/>
        <v>9.4178240740740729E-2</v>
      </c>
      <c r="H125" s="248">
        <f t="shared" si="21"/>
        <v>33.270247019786169</v>
      </c>
      <c r="I125" s="218">
        <v>0.10310185185185185</v>
      </c>
      <c r="J125" s="212">
        <v>23</v>
      </c>
      <c r="K125" s="222">
        <f>IF(J125=1,'fancy pants code'!$B$32,IF(J125=2,'fancy pants code'!$B$33,IF(J125=3,'fancy pants code'!$B$34,IF(J125=4,'fancy pants code'!$B$35,IF(J125=5,'fancy pants code'!$B$36,IF(J125=6,'fancy pants code'!$B$37,IF(J125=7,'fancy pants code'!$B$38,IF(J125=8,'fancy pants code'!$B$39,0))))))))</f>
        <v>0</v>
      </c>
      <c r="L125" s="222">
        <f t="shared" si="22"/>
        <v>0.10310185185185185</v>
      </c>
      <c r="M125" s="248">
        <f t="shared" si="23"/>
        <v>34.108666367310285</v>
      </c>
      <c r="N125" s="218">
        <v>9.5196759259259259E-2</v>
      </c>
      <c r="O125" s="212">
        <v>22</v>
      </c>
      <c r="P125" s="222">
        <f>IF(O125=1,'fancy pants code'!$B$32,IF(O125=2,'fancy pants code'!$B$33,IF(O125=3,'fancy pants code'!$B$34,IF(O125=4,'fancy pants code'!$B$35,IF(O125=5,'fancy pants code'!$B$36,IF(O125=6,'fancy pants code'!$B$37,IF(O125=7,'fancy pants code'!$B$38,IF(O125=8,'fancy pants code'!$B$39,0))))))))</f>
        <v>0</v>
      </c>
      <c r="Q125" s="222">
        <f t="shared" si="24"/>
        <v>9.5196759259259259E-2</v>
      </c>
      <c r="R125" s="248">
        <f t="shared" si="25"/>
        <v>0</v>
      </c>
      <c r="S125" s="117">
        <f>($C$110+$C$112+$C$113+'ITT Start Order &amp; Calcs'!$B$6)/((D125+I125+N125+E12)*24)</f>
        <v>23.224478908661357</v>
      </c>
      <c r="T125" s="37"/>
    </row>
    <row r="126" spans="1:21" x14ac:dyDescent="0.2">
      <c r="A126" s="23"/>
      <c r="B126" s="49">
        <f t="shared" si="19"/>
        <v>9</v>
      </c>
      <c r="C126" s="103" t="str">
        <f t="shared" si="19"/>
        <v>Jason Laird</v>
      </c>
      <c r="D126" s="218">
        <v>8.5717592592592595E-2</v>
      </c>
      <c r="E126" s="212">
        <v>7</v>
      </c>
      <c r="F126" s="222">
        <f>IF(E126=1,'fancy pants code'!$B$32,IF(E126=2,'fancy pants code'!$B$33,IF(E126=3,'fancy pants code'!$B$34,IF(E126=4,'fancy pants code'!$B$35,IF(E126=5,'fancy pants code'!$B$36,IF(E126=6,'fancy pants code'!$B$37,IF(E126=7,'fancy pants code'!$B$38,IF(E126=8,'fancy pants code'!$B$39,0))))))))</f>
        <v>0</v>
      </c>
      <c r="G126" s="222">
        <f t="shared" si="20"/>
        <v>8.5717592592592595E-2</v>
      </c>
      <c r="H126" s="248">
        <f t="shared" si="21"/>
        <v>36.554145287604648</v>
      </c>
      <c r="I126" s="218">
        <v>9.3796296296296308E-2</v>
      </c>
      <c r="J126" s="212">
        <v>10</v>
      </c>
      <c r="K126" s="222">
        <f>IF(J126=1,'fancy pants code'!$B$32,IF(J126=2,'fancy pants code'!$B$33,IF(J126=3,'fancy pants code'!$B$34,IF(J126=4,'fancy pants code'!$B$35,IF(J126=5,'fancy pants code'!$B$36,IF(J126=6,'fancy pants code'!$B$37,IF(J126=7,'fancy pants code'!$B$38,IF(J126=8,'fancy pants code'!$B$39,0))))))))</f>
        <v>0</v>
      </c>
      <c r="L126" s="222">
        <f t="shared" si="22"/>
        <v>9.3796296296296308E-2</v>
      </c>
      <c r="M126" s="248">
        <f t="shared" si="23"/>
        <v>37.492596248766041</v>
      </c>
      <c r="N126" s="218">
        <v>8.8217592592592597E-2</v>
      </c>
      <c r="O126" s="212">
        <v>10</v>
      </c>
      <c r="P126" s="222">
        <f>IF(O126=1,'fancy pants code'!$B$32,IF(O126=2,'fancy pants code'!$B$33,IF(O126=3,'fancy pants code'!$B$34,IF(O126=4,'fancy pants code'!$B$35,IF(O126=5,'fancy pants code'!$B$36,IF(O126=6,'fancy pants code'!$B$37,IF(O126=7,'fancy pants code'!$B$38,IF(O126=8,'fancy pants code'!$B$39,0))))))))</f>
        <v>0</v>
      </c>
      <c r="Q126" s="222">
        <f t="shared" si="24"/>
        <v>8.8217592592592597E-2</v>
      </c>
      <c r="R126" s="248">
        <f t="shared" si="25"/>
        <v>0</v>
      </c>
      <c r="S126" s="117">
        <f>($C$110+$C$112+$C$113+'ITT Start Order &amp; Calcs'!$B$6)/((D126+I126+N126+E13)*24)</f>
        <v>25.453330549175195</v>
      </c>
    </row>
    <row r="127" spans="1:21" x14ac:dyDescent="0.2">
      <c r="A127" s="23"/>
      <c r="B127" s="49">
        <f t="shared" si="19"/>
        <v>10</v>
      </c>
      <c r="C127" s="103" t="str">
        <f t="shared" si="19"/>
        <v>Brett Kennedy</v>
      </c>
      <c r="D127" s="218">
        <v>9.3483796296296287E-2</v>
      </c>
      <c r="E127" s="212">
        <v>18</v>
      </c>
      <c r="F127" s="222">
        <f>IF(E127=1,'fancy pants code'!$B$32,IF(E127=2,'fancy pants code'!$B$33,IF(E127=3,'fancy pants code'!$B$34,IF(E127=4,'fancy pants code'!$B$35,IF(E127=5,'fancy pants code'!$B$36,IF(E127=6,'fancy pants code'!$B$37,IF(E127=7,'fancy pants code'!$B$38,IF(E127=8,'fancy pants code'!$B$39,0))))))))</f>
        <v>0</v>
      </c>
      <c r="G127" s="222">
        <f t="shared" si="20"/>
        <v>9.3483796296296287E-2</v>
      </c>
      <c r="H127" s="248">
        <f t="shared" si="21"/>
        <v>33.517395072427881</v>
      </c>
      <c r="I127" s="218">
        <v>9.6724537037037039E-2</v>
      </c>
      <c r="J127" s="212">
        <v>13</v>
      </c>
      <c r="K127" s="222">
        <f>IF(J127=1,'fancy pants code'!$B$32,IF(J127=2,'fancy pants code'!$B$33,IF(J127=3,'fancy pants code'!$B$34,IF(J127=4,'fancy pants code'!$B$35,IF(J127=5,'fancy pants code'!$B$36,IF(J127=6,'fancy pants code'!$B$37,IF(J127=7,'fancy pants code'!$B$38,IF(J127=8,'fancy pants code'!$B$39,0))))))))</f>
        <v>0</v>
      </c>
      <c r="L127" s="222">
        <f t="shared" si="22"/>
        <v>9.6724537037037039E-2</v>
      </c>
      <c r="M127" s="248">
        <f t="shared" si="23"/>
        <v>36.357544573411516</v>
      </c>
      <c r="N127" s="218">
        <v>8.8784722222222223E-2</v>
      </c>
      <c r="O127" s="212">
        <v>15</v>
      </c>
      <c r="P127" s="222">
        <f>IF(O127=1,'fancy pants code'!$B$32,IF(O127=2,'fancy pants code'!$B$33,IF(O127=3,'fancy pants code'!$B$34,IF(O127=4,'fancy pants code'!$B$35,IF(O127=5,'fancy pants code'!$B$36,IF(O127=6,'fancy pants code'!$B$37,IF(O127=7,'fancy pants code'!$B$38,IF(O127=8,'fancy pants code'!$B$39,0))))))))</f>
        <v>0</v>
      </c>
      <c r="Q127" s="222">
        <f t="shared" si="24"/>
        <v>8.8784722222222223E-2</v>
      </c>
      <c r="R127" s="248">
        <f t="shared" si="25"/>
        <v>0</v>
      </c>
      <c r="S127" s="117">
        <f>($C$110+$C$112+$C$113+'ITT Start Order &amp; Calcs'!$B$6)/((D127+I127+N127+E14)*24)</f>
        <v>24.359712230215838</v>
      </c>
    </row>
    <row r="128" spans="1:21" x14ac:dyDescent="0.2">
      <c r="A128" s="23"/>
      <c r="B128" s="49">
        <f t="shared" si="19"/>
        <v>11</v>
      </c>
      <c r="C128" s="103" t="str">
        <f t="shared" si="19"/>
        <v>Patrick Brett</v>
      </c>
      <c r="D128" s="218">
        <v>9.3483796296296287E-2</v>
      </c>
      <c r="E128" s="212">
        <v>22</v>
      </c>
      <c r="F128" s="222">
        <f>IF(E128=1,'fancy pants code'!$B$32,IF(E128=2,'fancy pants code'!$B$33,IF(E128=3,'fancy pants code'!$B$34,IF(E128=4,'fancy pants code'!$B$35,IF(E128=5,'fancy pants code'!$B$36,IF(E128=6,'fancy pants code'!$B$37,IF(E128=7,'fancy pants code'!$B$38,IF(E128=8,'fancy pants code'!$B$39,0))))))))</f>
        <v>0</v>
      </c>
      <c r="G128" s="222">
        <f t="shared" si="20"/>
        <v>9.3483796296296287E-2</v>
      </c>
      <c r="H128" s="248">
        <f t="shared" si="21"/>
        <v>33.517395072427881</v>
      </c>
      <c r="I128" s="218">
        <v>0.20891203703703706</v>
      </c>
      <c r="J128" s="212" t="s">
        <v>312</v>
      </c>
      <c r="K128" s="222">
        <f>IF(J128=1,'fancy pants code'!$B$32,IF(J128=2,'fancy pants code'!$B$33,IF(J128=3,'fancy pants code'!$B$34,IF(J128=4,'fancy pants code'!$B$35,IF(J128=5,'fancy pants code'!$B$36,IF(J128=6,'fancy pants code'!$B$37,IF(J128=7,'fancy pants code'!$B$38,IF(J128=8,'fancy pants code'!$B$39,0))))))))</f>
        <v>0</v>
      </c>
      <c r="L128" s="222">
        <f t="shared" si="22"/>
        <v>0.20891203703703706</v>
      </c>
      <c r="M128" s="248">
        <f t="shared" si="23"/>
        <v>16.833240997229918</v>
      </c>
      <c r="N128" s="218">
        <v>0.20891203703703706</v>
      </c>
      <c r="O128" s="212" t="s">
        <v>312</v>
      </c>
      <c r="P128" s="222">
        <f>IF(O128=1,'fancy pants code'!$B$32,IF(O128=2,'fancy pants code'!$B$33,IF(O128=3,'fancy pants code'!$B$34,IF(O128=4,'fancy pants code'!$B$35,IF(O128=5,'fancy pants code'!$B$36,IF(O128=6,'fancy pants code'!$B$37,IF(O128=7,'fancy pants code'!$B$38,IF(O128=8,'fancy pants code'!$B$39,0))))))))</f>
        <v>0</v>
      </c>
      <c r="Q128" s="222">
        <f t="shared" si="24"/>
        <v>0.20891203703703706</v>
      </c>
      <c r="R128" s="248">
        <f t="shared" si="25"/>
        <v>0</v>
      </c>
      <c r="S128" s="117">
        <f>($C$110+$C$112+$C$113+'ITT Start Order &amp; Calcs'!$B$6)/((D128+I128+N128+E15)*24)</f>
        <v>13.516966067864271</v>
      </c>
    </row>
    <row r="129" spans="1:19" x14ac:dyDescent="0.2">
      <c r="A129" s="23"/>
      <c r="B129" s="49">
        <f t="shared" si="19"/>
        <v>12</v>
      </c>
      <c r="C129" s="103" t="str">
        <f t="shared" si="19"/>
        <v>Daniel Gafa</v>
      </c>
      <c r="D129" s="218">
        <v>8.5717592592592595E-2</v>
      </c>
      <c r="E129" s="212">
        <v>3</v>
      </c>
      <c r="F129" s="222">
        <f>IF(E129=1,'fancy pants code'!$B$32,IF(E129=2,'fancy pants code'!$B$33,IF(E129=3,'fancy pants code'!$B$34,IF(E129=4,'fancy pants code'!$B$35,IF(E129=5,'fancy pants code'!$B$36,IF(E129=6,'fancy pants code'!$B$37,IF(E129=7,'fancy pants code'!$B$38,IF(E129=8,'fancy pants code'!$B$39,0))))))))</f>
        <v>6.9444444444444444E-5</v>
      </c>
      <c r="G129" s="222">
        <f t="shared" si="20"/>
        <v>8.5648148148148154E-2</v>
      </c>
      <c r="H129" s="248">
        <f t="shared" si="21"/>
        <v>36.554145287604648</v>
      </c>
      <c r="I129" s="218">
        <v>9.3680555555555559E-2</v>
      </c>
      <c r="J129" s="212">
        <v>3</v>
      </c>
      <c r="K129" s="222">
        <f>IF(J129=1,'fancy pants code'!$B$32,IF(J129=2,'fancy pants code'!$B$33,IF(J129=3,'fancy pants code'!$B$34,IF(J129=4,'fancy pants code'!$B$35,IF(J129=5,'fancy pants code'!$B$36,IF(J129=6,'fancy pants code'!$B$37,IF(J129=7,'fancy pants code'!$B$38,IF(J129=8,'fancy pants code'!$B$39,0))))))))</f>
        <v>6.9444444444444444E-5</v>
      </c>
      <c r="L129" s="222">
        <f t="shared" si="22"/>
        <v>9.3611111111111117E-2</v>
      </c>
      <c r="M129" s="248">
        <f t="shared" si="23"/>
        <v>37.538917716827278</v>
      </c>
      <c r="N129" s="218">
        <v>8.7835648148148149E-2</v>
      </c>
      <c r="O129" s="212">
        <v>7</v>
      </c>
      <c r="P129" s="222">
        <f>IF(O129=1,'fancy pants code'!$B$32,IF(O129=2,'fancy pants code'!$B$33,IF(O129=3,'fancy pants code'!$B$34,IF(O129=4,'fancy pants code'!$B$35,IF(O129=5,'fancy pants code'!$B$36,IF(O129=6,'fancy pants code'!$B$37,IF(O129=7,'fancy pants code'!$B$38,IF(O129=8,'fancy pants code'!$B$39,0))))))))</f>
        <v>0</v>
      </c>
      <c r="Q129" s="222">
        <f t="shared" si="24"/>
        <v>8.7835648148148149E-2</v>
      </c>
      <c r="R129" s="248">
        <f t="shared" si="25"/>
        <v>0</v>
      </c>
      <c r="S129" s="117">
        <f>($C$110+$C$112+$C$113+'ITT Start Order &amp; Calcs'!$B$6)/((D129+I129+N129+E16)*24)</f>
        <v>25.525819826611382</v>
      </c>
    </row>
    <row r="130" spans="1:19" x14ac:dyDescent="0.2">
      <c r="A130" s="23"/>
      <c r="B130" s="49">
        <f t="shared" si="19"/>
        <v>13</v>
      </c>
      <c r="C130" s="103" t="str">
        <f t="shared" si="19"/>
        <v>Paul Makepeace</v>
      </c>
      <c r="D130" s="218">
        <v>0.41724537037037041</v>
      </c>
      <c r="E130" s="212" t="s">
        <v>314</v>
      </c>
      <c r="F130" s="222">
        <f>IF(E130=1,'fancy pants code'!$B$32,IF(E130=2,'fancy pants code'!$B$33,IF(E130=3,'fancy pants code'!$B$34,IF(E130=4,'fancy pants code'!$B$35,IF(E130=5,'fancy pants code'!$B$36,IF(E130=6,'fancy pants code'!$B$37,IF(E130=7,'fancy pants code'!$B$38,IF(E130=8,'fancy pants code'!$B$39,0))))))))</f>
        <v>0</v>
      </c>
      <c r="G130" s="222">
        <f t="shared" si="20"/>
        <v>0.41724537037037041</v>
      </c>
      <c r="H130" s="248">
        <f t="shared" si="21"/>
        <v>7.5095700416088764</v>
      </c>
      <c r="I130" s="218">
        <v>0.41724537037037041</v>
      </c>
      <c r="J130" s="212" t="s">
        <v>314</v>
      </c>
      <c r="K130" s="222">
        <f>IF(J130=1,'fancy pants code'!$B$32,IF(J130=2,'fancy pants code'!$B$33,IF(J130=3,'fancy pants code'!$B$34,IF(J130=4,'fancy pants code'!$B$35,IF(J130=5,'fancy pants code'!$B$36,IF(J130=6,'fancy pants code'!$B$37,IF(J130=7,'fancy pants code'!$B$38,IF(J130=8,'fancy pants code'!$B$39,0))))))))</f>
        <v>0</v>
      </c>
      <c r="L130" s="222">
        <f t="shared" si="22"/>
        <v>0.41724537037037041</v>
      </c>
      <c r="M130" s="248">
        <f t="shared" si="23"/>
        <v>8.4282940360610272</v>
      </c>
      <c r="N130" s="218">
        <v>0.41724537037037041</v>
      </c>
      <c r="O130" s="212" t="s">
        <v>314</v>
      </c>
      <c r="P130" s="222">
        <f>IF(O130=1,'fancy pants code'!$B$32,IF(O130=2,'fancy pants code'!$B$33,IF(O130=3,'fancy pants code'!$B$34,IF(O130=4,'fancy pants code'!$B$35,IF(O130=5,'fancy pants code'!$B$36,IF(O130=6,'fancy pants code'!$B$37,IF(O130=7,'fancy pants code'!$B$38,IF(O130=8,'fancy pants code'!$B$39,0))))))))</f>
        <v>0</v>
      </c>
      <c r="Q130" s="222">
        <f t="shared" si="24"/>
        <v>0.41724537037037041</v>
      </c>
      <c r="R130" s="248">
        <f t="shared" si="25"/>
        <v>0</v>
      </c>
      <c r="S130" s="117">
        <f>($C$110+$C$112+$C$113+'ITT Start Order &amp; Calcs'!$B$6)/((D130+I130+N130+E17)*24)</f>
        <v>5.4495708154506435</v>
      </c>
    </row>
    <row r="131" spans="1:19" x14ac:dyDescent="0.2">
      <c r="A131" s="23"/>
      <c r="B131" s="49">
        <f t="shared" si="19"/>
        <v>14</v>
      </c>
      <c r="C131" s="103" t="str">
        <f t="shared" si="19"/>
        <v>Chris Joustra</v>
      </c>
      <c r="D131" s="218">
        <v>8.5717592592592595E-2</v>
      </c>
      <c r="E131" s="212">
        <v>9</v>
      </c>
      <c r="F131" s="222">
        <f>IF(E131=1,'fancy pants code'!$B$32,IF(E131=2,'fancy pants code'!$B$33,IF(E131=3,'fancy pants code'!$B$34,IF(E131=4,'fancy pants code'!$B$35,IF(E131=5,'fancy pants code'!$B$36,IF(E131=6,'fancy pants code'!$B$37,IF(E131=7,'fancy pants code'!$B$38,IF(E131=8,'fancy pants code'!$B$39,0))))))))</f>
        <v>0</v>
      </c>
      <c r="G131" s="222">
        <f t="shared" si="20"/>
        <v>8.5717592592592595E-2</v>
      </c>
      <c r="H131" s="248">
        <f t="shared" si="21"/>
        <v>36.554145287604648</v>
      </c>
      <c r="I131" s="218">
        <v>9.3761574074074081E-2</v>
      </c>
      <c r="J131" s="212">
        <v>8</v>
      </c>
      <c r="K131" s="222">
        <f>IF(J131=1,'fancy pants code'!$B$32,IF(J131=2,'fancy pants code'!$B$33,IF(J131=3,'fancy pants code'!$B$34,IF(J131=4,'fancy pants code'!$B$35,IF(J131=5,'fancy pants code'!$B$36,IF(J131=6,'fancy pants code'!$B$37,IF(J131=7,'fancy pants code'!$B$38,IF(J131=8,'fancy pants code'!$B$39,0))))))))</f>
        <v>0</v>
      </c>
      <c r="L131" s="222">
        <f t="shared" si="22"/>
        <v>9.3761574074074081E-2</v>
      </c>
      <c r="M131" s="248">
        <f t="shared" si="23"/>
        <v>37.506480681397363</v>
      </c>
      <c r="N131" s="218">
        <v>8.7488425925925928E-2</v>
      </c>
      <c r="O131" s="212">
        <v>3</v>
      </c>
      <c r="P131" s="222">
        <f>IF(O131=1,'fancy pants code'!$B$32,IF(O131=2,'fancy pants code'!$B$33,IF(O131=3,'fancy pants code'!$B$34,IF(O131=4,'fancy pants code'!$B$35,IF(O131=5,'fancy pants code'!$B$36,IF(O131=6,'fancy pants code'!$B$37,IF(O131=7,'fancy pants code'!$B$38,IF(O131=8,'fancy pants code'!$B$39,0))))))))</f>
        <v>6.9444444444444444E-5</v>
      </c>
      <c r="Q131" s="222">
        <f t="shared" si="24"/>
        <v>8.7418981481481486E-2</v>
      </c>
      <c r="R131" s="248">
        <f t="shared" si="25"/>
        <v>0</v>
      </c>
      <c r="S131" s="117">
        <f>($C$110+$C$112+$C$113+'ITT Start Order &amp; Calcs'!$B$6)/((D131+I131+N131+E18)*24)</f>
        <v>25.449079293498688</v>
      </c>
    </row>
    <row r="132" spans="1:19" x14ac:dyDescent="0.2">
      <c r="A132" s="23"/>
      <c r="B132" s="49">
        <f t="shared" si="19"/>
        <v>15</v>
      </c>
      <c r="C132" s="103" t="str">
        <f t="shared" si="19"/>
        <v>Colin Aitken</v>
      </c>
      <c r="D132" s="218">
        <v>8.7210648148148148E-2</v>
      </c>
      <c r="E132" s="212">
        <v>13</v>
      </c>
      <c r="F132" s="222">
        <f>IF(E132=1,'fancy pants code'!$B$32,IF(E132=2,'fancy pants code'!$B$33,IF(E132=3,'fancy pants code'!$B$34,IF(E132=4,'fancy pants code'!$B$35,IF(E132=5,'fancy pants code'!$B$36,IF(E132=6,'fancy pants code'!$B$37,IF(E132=7,'fancy pants code'!$B$38,IF(E132=8,'fancy pants code'!$B$39,0))))))))</f>
        <v>0</v>
      </c>
      <c r="G132" s="222">
        <f t="shared" si="20"/>
        <v>8.7210648148148148E-2</v>
      </c>
      <c r="H132" s="248">
        <f t="shared" si="21"/>
        <v>35.928334439283347</v>
      </c>
      <c r="I132" s="218">
        <v>9.67824074074074E-2</v>
      </c>
      <c r="J132" s="212">
        <v>20</v>
      </c>
      <c r="K132" s="222">
        <f>IF(J132=1,'fancy pants code'!$B$32,IF(J132=2,'fancy pants code'!$B$33,IF(J132=3,'fancy pants code'!$B$34,IF(J132=4,'fancy pants code'!$B$35,IF(J132=5,'fancy pants code'!$B$36,IF(J132=6,'fancy pants code'!$B$37,IF(J132=7,'fancy pants code'!$B$38,IF(J132=8,'fancy pants code'!$B$39,0))))))))</f>
        <v>0</v>
      </c>
      <c r="L132" s="222">
        <f t="shared" si="22"/>
        <v>9.67824074074074E-2</v>
      </c>
      <c r="M132" s="248">
        <f t="shared" si="23"/>
        <v>36.335804831380059</v>
      </c>
      <c r="N132" s="218">
        <v>8.9178240740740752E-2</v>
      </c>
      <c r="O132" s="212">
        <v>18</v>
      </c>
      <c r="P132" s="222">
        <f>IF(O132=1,'fancy pants code'!$B$32,IF(O132=2,'fancy pants code'!$B$33,IF(O132=3,'fancy pants code'!$B$34,IF(O132=4,'fancy pants code'!$B$35,IF(O132=5,'fancy pants code'!$B$36,IF(O132=6,'fancy pants code'!$B$37,IF(O132=7,'fancy pants code'!$B$38,IF(O132=8,'fancy pants code'!$B$39,0))))))))</f>
        <v>0</v>
      </c>
      <c r="Q132" s="222">
        <f t="shared" si="24"/>
        <v>8.9178240740740752E-2</v>
      </c>
      <c r="R132" s="248">
        <f t="shared" si="25"/>
        <v>0</v>
      </c>
      <c r="S132" s="117">
        <f>($C$110+$C$112+$C$113+'ITT Start Order &amp; Calcs'!$B$6)/((D132+I132+N132+E19)*24)</f>
        <v>24.753472504264483</v>
      </c>
    </row>
    <row r="133" spans="1:19" x14ac:dyDescent="0.2">
      <c r="A133" s="23"/>
      <c r="B133" s="49">
        <f t="shared" si="19"/>
        <v>16</v>
      </c>
      <c r="C133" s="103" t="str">
        <f t="shared" si="19"/>
        <v>Justin Gravett</v>
      </c>
      <c r="D133" s="218">
        <v>8.7210648148148148E-2</v>
      </c>
      <c r="E133" s="212">
        <v>12</v>
      </c>
      <c r="F133" s="222">
        <f>IF(E133=1,'fancy pants code'!$B$32,IF(E133=2,'fancy pants code'!$B$33,IF(E133=3,'fancy pants code'!$B$34,IF(E133=4,'fancy pants code'!$B$35,IF(E133=5,'fancy pants code'!$B$36,IF(E133=6,'fancy pants code'!$B$37,IF(E133=7,'fancy pants code'!$B$38,IF(E133=8,'fancy pants code'!$B$39,0))))))))</f>
        <v>0</v>
      </c>
      <c r="G133" s="222">
        <f t="shared" si="20"/>
        <v>8.7210648148148148E-2</v>
      </c>
      <c r="H133" s="248">
        <f t="shared" si="21"/>
        <v>35.928334439283347</v>
      </c>
      <c r="I133" s="218">
        <v>9.6608796296296304E-2</v>
      </c>
      <c r="J133" s="212">
        <v>11</v>
      </c>
      <c r="K133" s="222">
        <f>IF(J133=1,'fancy pants code'!$B$32,IF(J133=2,'fancy pants code'!$B$33,IF(J133=3,'fancy pants code'!$B$34,IF(J133=4,'fancy pants code'!$B$35,IF(J133=5,'fancy pants code'!$B$36,IF(J133=6,'fancy pants code'!$B$37,IF(J133=7,'fancy pants code'!$B$38,IF(J133=8,'fancy pants code'!$B$39,0))))))))</f>
        <v>0</v>
      </c>
      <c r="L133" s="222">
        <f t="shared" si="22"/>
        <v>9.6608796296296304E-2</v>
      </c>
      <c r="M133" s="248">
        <f t="shared" si="23"/>
        <v>36.401102192404458</v>
      </c>
      <c r="N133" s="218">
        <v>8.9178240740740752E-2</v>
      </c>
      <c r="O133" s="212">
        <v>16</v>
      </c>
      <c r="P133" s="222">
        <f>IF(O133=1,'fancy pants code'!$B$32,IF(O133=2,'fancy pants code'!$B$33,IF(O133=3,'fancy pants code'!$B$34,IF(O133=4,'fancy pants code'!$B$35,IF(O133=5,'fancy pants code'!$B$36,IF(O133=6,'fancy pants code'!$B$37,IF(O133=7,'fancy pants code'!$B$38,IF(O133=8,'fancy pants code'!$B$39,0))))))))</f>
        <v>0</v>
      </c>
      <c r="Q133" s="222">
        <f t="shared" si="24"/>
        <v>8.9178240740740752E-2</v>
      </c>
      <c r="R133" s="248">
        <f t="shared" si="25"/>
        <v>0</v>
      </c>
      <c r="S133" s="117">
        <f>($C$110+$C$112+$C$113+'ITT Start Order &amp; Calcs'!$B$6)/((D133+I133+N133+E20)*24)</f>
        <v>24.994053721550134</v>
      </c>
    </row>
    <row r="134" spans="1:19" x14ac:dyDescent="0.2">
      <c r="A134" s="23"/>
      <c r="B134" s="49">
        <f t="shared" si="19"/>
        <v>17</v>
      </c>
      <c r="C134" s="103" t="str">
        <f t="shared" si="19"/>
        <v>Jim Timmer-Arends</v>
      </c>
      <c r="D134" s="218">
        <v>8.7210648148148148E-2</v>
      </c>
      <c r="E134" s="212">
        <v>14</v>
      </c>
      <c r="F134" s="222">
        <f>IF(E134=1,'fancy pants code'!$B$32,IF(E134=2,'fancy pants code'!$B$33,IF(E134=3,'fancy pants code'!$B$34,IF(E134=4,'fancy pants code'!$B$35,IF(E134=5,'fancy pants code'!$B$36,IF(E134=6,'fancy pants code'!$B$37,IF(E134=7,'fancy pants code'!$B$38,IF(E134=8,'fancy pants code'!$B$39,0))))))))</f>
        <v>0</v>
      </c>
      <c r="G134" s="222">
        <f t="shared" si="20"/>
        <v>8.7210648148148148E-2</v>
      </c>
      <c r="H134" s="248">
        <f t="shared" si="21"/>
        <v>35.928334439283347</v>
      </c>
      <c r="I134" s="218">
        <v>9.67824074074074E-2</v>
      </c>
      <c r="J134" s="212">
        <v>19</v>
      </c>
      <c r="K134" s="222">
        <f>IF(J134=1,'fancy pants code'!$B$32,IF(J134=2,'fancy pants code'!$B$33,IF(J134=3,'fancy pants code'!$B$34,IF(J134=4,'fancy pants code'!$B$35,IF(J134=5,'fancy pants code'!$B$36,IF(J134=6,'fancy pants code'!$B$37,IF(J134=7,'fancy pants code'!$B$38,IF(J134=8,'fancy pants code'!$B$39,0))))))))</f>
        <v>0</v>
      </c>
      <c r="L134" s="222">
        <f t="shared" si="22"/>
        <v>9.67824074074074E-2</v>
      </c>
      <c r="M134" s="248">
        <f t="shared" si="23"/>
        <v>36.335804831380059</v>
      </c>
      <c r="N134" s="218">
        <v>8.8217592592592597E-2</v>
      </c>
      <c r="O134" s="212">
        <v>11</v>
      </c>
      <c r="P134" s="222">
        <f>IF(O134=1,'fancy pants code'!$B$32,IF(O134=2,'fancy pants code'!$B$33,IF(O134=3,'fancy pants code'!$B$34,IF(O134=4,'fancy pants code'!$B$35,IF(O134=5,'fancy pants code'!$B$36,IF(O134=6,'fancy pants code'!$B$37,IF(O134=7,'fancy pants code'!$B$38,IF(O134=8,'fancy pants code'!$B$39,0))))))))</f>
        <v>0</v>
      </c>
      <c r="Q134" s="222">
        <f t="shared" si="24"/>
        <v>8.8217592592592597E-2</v>
      </c>
      <c r="R134" s="248">
        <f t="shared" si="25"/>
        <v>0</v>
      </c>
      <c r="S134" s="117">
        <f>($C$110+$C$112+$C$113+'ITT Start Order &amp; Calcs'!$B$6)/((D134+I134+N134+E21)*24)</f>
        <v>25.047466403649366</v>
      </c>
    </row>
    <row r="135" spans="1:19" x14ac:dyDescent="0.2">
      <c r="A135" s="23"/>
      <c r="B135" s="49">
        <f t="shared" si="19"/>
        <v>18</v>
      </c>
      <c r="C135" s="103" t="str">
        <f t="shared" si="19"/>
        <v>Chris Henne</v>
      </c>
      <c r="D135" s="218">
        <v>0.20891203703703706</v>
      </c>
      <c r="E135" s="212" t="s">
        <v>312</v>
      </c>
      <c r="F135" s="222">
        <f>IF(E135=1,'fancy pants code'!$B$32,IF(E135=2,'fancy pants code'!$B$33,IF(E135=3,'fancy pants code'!$B$34,IF(E135=4,'fancy pants code'!$B$35,IF(E135=5,'fancy pants code'!$B$36,IF(E135=6,'fancy pants code'!$B$37,IF(E135=7,'fancy pants code'!$B$38,IF(E135=8,'fancy pants code'!$B$39,0))))))))</f>
        <v>0</v>
      </c>
      <c r="G135" s="222">
        <f t="shared" si="20"/>
        <v>0.20891203703703706</v>
      </c>
      <c r="H135" s="248">
        <f t="shared" si="21"/>
        <v>14.998337950138504</v>
      </c>
      <c r="I135" s="218">
        <v>0.20891203703703706</v>
      </c>
      <c r="J135" s="212" t="s">
        <v>312</v>
      </c>
      <c r="K135" s="222">
        <f>IF(J135=1,'fancy pants code'!$B$32,IF(J135=2,'fancy pants code'!$B$33,IF(J135=3,'fancy pants code'!$B$34,IF(J135=4,'fancy pants code'!$B$35,IF(J135=5,'fancy pants code'!$B$36,IF(J135=6,'fancy pants code'!$B$37,IF(J135=7,'fancy pants code'!$B$38,IF(J135=8,'fancy pants code'!$B$39,0))))))))</f>
        <v>0</v>
      </c>
      <c r="L135" s="222">
        <f t="shared" si="22"/>
        <v>0.20891203703703706</v>
      </c>
      <c r="M135" s="248">
        <f t="shared" si="23"/>
        <v>16.833240997229918</v>
      </c>
      <c r="N135" s="218">
        <v>0.20891203703703706</v>
      </c>
      <c r="O135" s="212" t="s">
        <v>312</v>
      </c>
      <c r="P135" s="222">
        <f>IF(O135=1,'fancy pants code'!$B$32,IF(O135=2,'fancy pants code'!$B$33,IF(O135=3,'fancy pants code'!$B$34,IF(O135=4,'fancy pants code'!$B$35,IF(O135=5,'fancy pants code'!$B$36,IF(O135=6,'fancy pants code'!$B$37,IF(O135=7,'fancy pants code'!$B$38,IF(O135=8,'fancy pants code'!$B$39,0))))))))</f>
        <v>0</v>
      </c>
      <c r="Q135" s="222">
        <f t="shared" si="24"/>
        <v>0.20891203703703706</v>
      </c>
      <c r="R135" s="248">
        <f t="shared" si="25"/>
        <v>0</v>
      </c>
      <c r="S135" s="117">
        <f>($C$110+$C$112+$C$113+'ITT Start Order &amp; Calcs'!$B$6)/((D135+I135+N135+E22)*24)</f>
        <v>11.07581594824453</v>
      </c>
    </row>
    <row r="136" spans="1:19" x14ac:dyDescent="0.2">
      <c r="A136" s="23"/>
      <c r="B136" s="49">
        <f t="shared" si="19"/>
        <v>19</v>
      </c>
      <c r="C136" s="103" t="str">
        <f t="shared" si="19"/>
        <v>Brett Van Berkel</v>
      </c>
      <c r="D136" s="218">
        <v>9.3483796296296287E-2</v>
      </c>
      <c r="E136" s="212">
        <v>19</v>
      </c>
      <c r="F136" s="222">
        <f>IF(E136=1,'fancy pants code'!$B$32,IF(E136=2,'fancy pants code'!$B$33,IF(E136=3,'fancy pants code'!$B$34,IF(E136=4,'fancy pants code'!$B$35,IF(E136=5,'fancy pants code'!$B$36,IF(E136=6,'fancy pants code'!$B$37,IF(E136=7,'fancy pants code'!$B$38,IF(E136=8,'fancy pants code'!$B$39,0))))))))</f>
        <v>0</v>
      </c>
      <c r="G136" s="222">
        <f t="shared" si="20"/>
        <v>9.3483796296296287E-2</v>
      </c>
      <c r="H136" s="248">
        <f t="shared" si="21"/>
        <v>33.517395072427881</v>
      </c>
      <c r="I136" s="218">
        <v>9.7777777777777783E-2</v>
      </c>
      <c r="J136" s="212">
        <v>21</v>
      </c>
      <c r="K136" s="222">
        <f>IF(J136=1,'fancy pants code'!$B$32,IF(J136=2,'fancy pants code'!$B$33,IF(J136=3,'fancy pants code'!$B$34,IF(J136=4,'fancy pants code'!$B$35,IF(J136=5,'fancy pants code'!$B$36,IF(J136=6,'fancy pants code'!$B$37,IF(J136=7,'fancy pants code'!$B$38,IF(J136=8,'fancy pants code'!$B$39,0))))))))</f>
        <v>0</v>
      </c>
      <c r="L136" s="222">
        <f t="shared" si="22"/>
        <v>9.7777777777777783E-2</v>
      </c>
      <c r="M136" s="248">
        <f t="shared" si="23"/>
        <v>35.965909090909093</v>
      </c>
      <c r="N136" s="218">
        <v>8.8530092592592591E-2</v>
      </c>
      <c r="O136" s="212">
        <v>12</v>
      </c>
      <c r="P136" s="222">
        <f>IF(O136=1,'fancy pants code'!$B$32,IF(O136=2,'fancy pants code'!$B$33,IF(O136=3,'fancy pants code'!$B$34,IF(O136=4,'fancy pants code'!$B$35,IF(O136=5,'fancy pants code'!$B$36,IF(O136=6,'fancy pants code'!$B$37,IF(O136=7,'fancy pants code'!$B$38,IF(O136=8,'fancy pants code'!$B$39,0))))))))</f>
        <v>0</v>
      </c>
      <c r="Q136" s="222">
        <f t="shared" si="24"/>
        <v>8.8530092592592591E-2</v>
      </c>
      <c r="R136" s="248">
        <f t="shared" si="25"/>
        <v>0</v>
      </c>
      <c r="S136" s="117">
        <f>($C$110+$C$112+$C$113+'ITT Start Order &amp; Calcs'!$B$6)/((D136+I136+N136+E23)*24)</f>
        <v>24.246330110991771</v>
      </c>
    </row>
    <row r="137" spans="1:19" x14ac:dyDescent="0.2">
      <c r="A137" s="23"/>
      <c r="B137" s="49">
        <f t="shared" si="19"/>
        <v>20</v>
      </c>
      <c r="C137" s="103" t="str">
        <f t="shared" si="19"/>
        <v>Matt Larkin</v>
      </c>
      <c r="D137" s="218">
        <v>9.5567129629629641E-2</v>
      </c>
      <c r="E137" s="212">
        <v>27</v>
      </c>
      <c r="F137" s="222">
        <f>IF(E137=1,'fancy pants code'!$B$32,IF(E137=2,'fancy pants code'!$B$33,IF(E137=3,'fancy pants code'!$B$34,IF(E137=4,'fancy pants code'!$B$35,IF(E137=5,'fancy pants code'!$B$36,IF(E137=6,'fancy pants code'!$B$37,IF(E137=7,'fancy pants code'!$B$38,IF(E137=8,'fancy pants code'!$B$39,0))))))))</f>
        <v>0</v>
      </c>
      <c r="G137" s="222">
        <f t="shared" si="20"/>
        <v>9.5567129629629641E-2</v>
      </c>
      <c r="H137" s="248">
        <f t="shared" si="21"/>
        <v>32.786726413951797</v>
      </c>
      <c r="I137" s="218">
        <v>0.1044675925925926</v>
      </c>
      <c r="J137" s="212">
        <v>25</v>
      </c>
      <c r="K137" s="222">
        <f>IF(J137=1,'fancy pants code'!$B$32,IF(J137=2,'fancy pants code'!$B$33,IF(J137=3,'fancy pants code'!$B$34,IF(J137=4,'fancy pants code'!$B$35,IF(J137=5,'fancy pants code'!$B$36,IF(J137=6,'fancy pants code'!$B$37,IF(J137=7,'fancy pants code'!$B$38,IF(J137=8,'fancy pants code'!$B$39,0))))))))</f>
        <v>0</v>
      </c>
      <c r="L137" s="222">
        <f t="shared" si="22"/>
        <v>0.1044675925925926</v>
      </c>
      <c r="M137" s="248">
        <f t="shared" si="23"/>
        <v>33.662752049634392</v>
      </c>
      <c r="N137" s="218">
        <v>9.5462962962962972E-2</v>
      </c>
      <c r="O137" s="212">
        <v>23</v>
      </c>
      <c r="P137" s="222">
        <f>IF(O137=1,'fancy pants code'!$B$32,IF(O137=2,'fancy pants code'!$B$33,IF(O137=3,'fancy pants code'!$B$34,IF(O137=4,'fancy pants code'!$B$35,IF(O137=5,'fancy pants code'!$B$36,IF(O137=6,'fancy pants code'!$B$37,IF(O137=7,'fancy pants code'!$B$38,IF(O137=8,'fancy pants code'!$B$39,0))))))))</f>
        <v>0</v>
      </c>
      <c r="Q137" s="222">
        <f t="shared" si="24"/>
        <v>9.5462962962962972E-2</v>
      </c>
      <c r="R137" s="248">
        <f t="shared" si="25"/>
        <v>0</v>
      </c>
      <c r="S137" s="117">
        <f>($C$110+$C$112+$C$113+'ITT Start Order &amp; Calcs'!$B$6)/((D137+I137+N137+E24)*24)</f>
        <v>23.037496220139097</v>
      </c>
    </row>
    <row r="138" spans="1:19" x14ac:dyDescent="0.2">
      <c r="A138" s="23"/>
      <c r="B138" s="49">
        <f t="shared" si="19"/>
        <v>21</v>
      </c>
      <c r="C138" s="103" t="str">
        <f t="shared" si="19"/>
        <v>Brett Franklin</v>
      </c>
      <c r="D138" s="218">
        <v>8.5717592592592595E-2</v>
      </c>
      <c r="E138" s="212">
        <v>6</v>
      </c>
      <c r="F138" s="222">
        <f>IF(E138=1,'fancy pants code'!$B$32,IF(E138=2,'fancy pants code'!$B$33,IF(E138=3,'fancy pants code'!$B$34,IF(E138=4,'fancy pants code'!$B$35,IF(E138=5,'fancy pants code'!$B$36,IF(E138=6,'fancy pants code'!$B$37,IF(E138=7,'fancy pants code'!$B$38,IF(E138=8,'fancy pants code'!$B$39,0))))))))</f>
        <v>0</v>
      </c>
      <c r="G138" s="222">
        <f t="shared" si="20"/>
        <v>8.5717592592592595E-2</v>
      </c>
      <c r="H138" s="248">
        <f t="shared" si="21"/>
        <v>36.554145287604648</v>
      </c>
      <c r="I138" s="218">
        <v>9.3715277777777772E-2</v>
      </c>
      <c r="J138" s="212">
        <v>4</v>
      </c>
      <c r="K138" s="222">
        <f>IF(J138=1,'fancy pants code'!$B$32,IF(J138=2,'fancy pants code'!$B$33,IF(J138=3,'fancy pants code'!$B$34,IF(J138=4,'fancy pants code'!$B$35,IF(J138=5,'fancy pants code'!$B$36,IF(J138=6,'fancy pants code'!$B$37,IF(J138=7,'fancy pants code'!$B$38,IF(J138=8,'fancy pants code'!$B$39,0))))))))</f>
        <v>4.6296296296296294E-5</v>
      </c>
      <c r="L138" s="222">
        <f t="shared" si="22"/>
        <v>9.3668981481481478E-2</v>
      </c>
      <c r="M138" s="248">
        <f t="shared" si="23"/>
        <v>37.525009262689892</v>
      </c>
      <c r="N138" s="218">
        <v>8.7835648148148149E-2</v>
      </c>
      <c r="O138" s="212">
        <v>6</v>
      </c>
      <c r="P138" s="222">
        <f>IF(O138=1,'fancy pants code'!$B$32,IF(O138=2,'fancy pants code'!$B$33,IF(O138=3,'fancy pants code'!$B$34,IF(O138=4,'fancy pants code'!$B$35,IF(O138=5,'fancy pants code'!$B$36,IF(O138=6,'fancy pants code'!$B$37,IF(O138=7,'fancy pants code'!$B$38,IF(O138=8,'fancy pants code'!$B$39,0))))))))</f>
        <v>0</v>
      </c>
      <c r="Q138" s="222">
        <f t="shared" si="24"/>
        <v>8.7835648148148149E-2</v>
      </c>
      <c r="R138" s="248">
        <f t="shared" si="25"/>
        <v>0</v>
      </c>
      <c r="S138" s="117">
        <f>($C$110+$C$112+$C$113+'ITT Start Order &amp; Calcs'!$B$6)/((D138+I138+N138+E25)*24)</f>
        <v>25.533305404273143</v>
      </c>
    </row>
    <row r="139" spans="1:19" x14ac:dyDescent="0.2">
      <c r="A139" s="23"/>
      <c r="B139" s="49">
        <f t="shared" si="19"/>
        <v>22</v>
      </c>
      <c r="C139" s="103" t="str">
        <f t="shared" si="19"/>
        <v>Thomas Mcfarlane</v>
      </c>
      <c r="D139" s="218">
        <v>8.6168981481481485E-2</v>
      </c>
      <c r="E139" s="212">
        <v>11</v>
      </c>
      <c r="F139" s="222">
        <f>IF(E139=1,'fancy pants code'!$B$32,IF(E139=2,'fancy pants code'!$B$33,IF(E139=3,'fancy pants code'!$B$34,IF(E139=4,'fancy pants code'!$B$35,IF(E139=5,'fancy pants code'!$B$36,IF(E139=6,'fancy pants code'!$B$37,IF(E139=7,'fancy pants code'!$B$38,IF(E139=8,'fancy pants code'!$B$39,0))))))))</f>
        <v>0</v>
      </c>
      <c r="G139" s="222">
        <f t="shared" si="20"/>
        <v>8.6168981481481485E-2</v>
      </c>
      <c r="H139" s="248">
        <f t="shared" si="21"/>
        <v>36.362659503022165</v>
      </c>
      <c r="I139" s="218">
        <v>9.3680555555555559E-2</v>
      </c>
      <c r="J139" s="212">
        <v>2</v>
      </c>
      <c r="K139" s="222">
        <f>IF(J139=1,'fancy pants code'!$B$32,IF(J139=2,'fancy pants code'!$B$33,IF(J139=3,'fancy pants code'!$B$34,IF(J139=4,'fancy pants code'!$B$35,IF(J139=5,'fancy pants code'!$B$36,IF(J139=6,'fancy pants code'!$B$37,IF(J139=7,'fancy pants code'!$B$38,IF(J139=8,'fancy pants code'!$B$39,0))))))))</f>
        <v>9.2592592592592588E-5</v>
      </c>
      <c r="L139" s="222">
        <f t="shared" si="22"/>
        <v>9.358796296296297E-2</v>
      </c>
      <c r="M139" s="248">
        <f t="shared" si="23"/>
        <v>37.538917716827278</v>
      </c>
      <c r="N139" s="218">
        <v>8.7835648148148149E-2</v>
      </c>
      <c r="O139" s="212">
        <v>4</v>
      </c>
      <c r="P139" s="222">
        <f>IF(O139=1,'fancy pants code'!$B$32,IF(O139=2,'fancy pants code'!$B$33,IF(O139=3,'fancy pants code'!$B$34,IF(O139=4,'fancy pants code'!$B$35,IF(O139=5,'fancy pants code'!$B$36,IF(O139=6,'fancy pants code'!$B$37,IF(O139=7,'fancy pants code'!$B$38,IF(O139=8,'fancy pants code'!$B$39,0))))))))</f>
        <v>4.6296296296296294E-5</v>
      </c>
      <c r="Q139" s="222">
        <f t="shared" si="24"/>
        <v>8.7789351851851855E-2</v>
      </c>
      <c r="R139" s="248">
        <f t="shared" si="25"/>
        <v>0</v>
      </c>
      <c r="S139" s="117">
        <f>($C$110+$C$112+$C$113+'ITT Start Order &amp; Calcs'!$B$6)/((D139+I139+N139+E26)*24)</f>
        <v>25.441643012189015</v>
      </c>
    </row>
    <row r="140" spans="1:19" x14ac:dyDescent="0.2">
      <c r="A140" s="23"/>
      <c r="B140" s="49">
        <f t="shared" si="19"/>
        <v>23</v>
      </c>
      <c r="C140" s="103" t="str">
        <f t="shared" si="19"/>
        <v>Clem Fries</v>
      </c>
      <c r="D140" s="218">
        <v>9.3483796296296287E-2</v>
      </c>
      <c r="E140" s="212">
        <v>23</v>
      </c>
      <c r="F140" s="222">
        <f>IF(E140=1,'fancy pants code'!$B$32,IF(E140=2,'fancy pants code'!$B$33,IF(E140=3,'fancy pants code'!$B$34,IF(E140=4,'fancy pants code'!$B$35,IF(E140=5,'fancy pants code'!$B$36,IF(E140=6,'fancy pants code'!$B$37,IF(E140=7,'fancy pants code'!$B$38,IF(E140=8,'fancy pants code'!$B$39,0))))))))</f>
        <v>0</v>
      </c>
      <c r="G140" s="222">
        <f t="shared" si="20"/>
        <v>9.3483796296296287E-2</v>
      </c>
      <c r="H140" s="248">
        <f t="shared" si="21"/>
        <v>33.517395072427881</v>
      </c>
      <c r="I140" s="218">
        <v>9.6747685185185187E-2</v>
      </c>
      <c r="J140" s="212">
        <v>14</v>
      </c>
      <c r="K140" s="222">
        <f>IF(J140=1,'fancy pants code'!$B$32,IF(J140=2,'fancy pants code'!$B$33,IF(J140=3,'fancy pants code'!$B$34,IF(J140=4,'fancy pants code'!$B$35,IF(J140=5,'fancy pants code'!$B$36,IF(J140=6,'fancy pants code'!$B$37,IF(J140=7,'fancy pants code'!$B$38,IF(J140=8,'fancy pants code'!$B$39,0))))))))</f>
        <v>0</v>
      </c>
      <c r="L140" s="222">
        <f t="shared" si="22"/>
        <v>9.6747685185185187E-2</v>
      </c>
      <c r="M140" s="248">
        <f t="shared" si="23"/>
        <v>36.348845555688477</v>
      </c>
      <c r="N140" s="218">
        <v>0.41724537037037041</v>
      </c>
      <c r="O140" s="212" t="s">
        <v>314</v>
      </c>
      <c r="P140" s="222">
        <f>IF(O140=1,'fancy pants code'!$B$32,IF(O140=2,'fancy pants code'!$B$33,IF(O140=3,'fancy pants code'!$B$34,IF(O140=4,'fancy pants code'!$B$35,IF(O140=5,'fancy pants code'!$B$36,IF(O140=6,'fancy pants code'!$B$37,IF(O140=7,'fancy pants code'!$B$38,IF(O140=8,'fancy pants code'!$B$39,0))))))))</f>
        <v>0</v>
      </c>
      <c r="Q140" s="222">
        <f t="shared" si="24"/>
        <v>0.41724537037037041</v>
      </c>
      <c r="R140" s="248">
        <f t="shared" si="25"/>
        <v>0</v>
      </c>
      <c r="S140" s="117">
        <f>($C$110+$C$112+$C$113+'ITT Start Order &amp; Calcs'!$B$6)/((D140+I140+N140+E27)*24)</f>
        <v>11.412628267545504</v>
      </c>
    </row>
    <row r="141" spans="1:19" x14ac:dyDescent="0.2">
      <c r="A141" s="23"/>
      <c r="B141" s="49">
        <f t="shared" si="19"/>
        <v>24</v>
      </c>
      <c r="C141" s="103" t="str">
        <f t="shared" si="19"/>
        <v>Stuart Smith</v>
      </c>
      <c r="D141" s="218">
        <v>8.3738425925925938E-2</v>
      </c>
      <c r="E141" s="212">
        <v>2</v>
      </c>
      <c r="F141" s="222">
        <f>IF(E141=1,'fancy pants code'!$B$32,IF(E141=2,'fancy pants code'!$B$33,IF(E141=3,'fancy pants code'!$B$34,IF(E141=4,'fancy pants code'!$B$35,IF(E141=5,'fancy pants code'!$B$36,IF(E141=6,'fancy pants code'!$B$37,IF(E141=7,'fancy pants code'!$B$38,IF(E141=8,'fancy pants code'!$B$39,0))))))))</f>
        <v>9.2592592592592588E-5</v>
      </c>
      <c r="G141" s="222">
        <f t="shared" si="20"/>
        <v>8.364583333333335E-2</v>
      </c>
      <c r="H141" s="248">
        <f t="shared" si="21"/>
        <v>37.418106427090528</v>
      </c>
      <c r="I141" s="218">
        <v>9.375E-2</v>
      </c>
      <c r="J141" s="212">
        <v>5</v>
      </c>
      <c r="K141" s="222">
        <f>IF(J141=1,'fancy pants code'!$B$32,IF(J141=2,'fancy pants code'!$B$33,IF(J141=3,'fancy pants code'!$B$34,IF(J141=4,'fancy pants code'!$B$35,IF(J141=5,'fancy pants code'!$B$36,IF(J141=6,'fancy pants code'!$B$37,IF(J141=7,'fancy pants code'!$B$38,IF(J141=8,'fancy pants code'!$B$39,0))))))))</f>
        <v>2.3148148148148147E-5</v>
      </c>
      <c r="L141" s="222">
        <f t="shared" si="22"/>
        <v>9.3726851851851853E-2</v>
      </c>
      <c r="M141" s="248">
        <f t="shared" si="23"/>
        <v>37.511111111111113</v>
      </c>
      <c r="N141" s="218">
        <v>8.7835648148148149E-2</v>
      </c>
      <c r="O141" s="212">
        <v>5</v>
      </c>
      <c r="P141" s="222">
        <f>IF(O141=1,'fancy pants code'!$B$32,IF(O141=2,'fancy pants code'!$B$33,IF(O141=3,'fancy pants code'!$B$34,IF(O141=4,'fancy pants code'!$B$35,IF(O141=5,'fancy pants code'!$B$36,IF(O141=6,'fancy pants code'!$B$37,IF(O141=7,'fancy pants code'!$B$38,IF(O141=8,'fancy pants code'!$B$39,0))))))))</f>
        <v>2.3148148148148147E-5</v>
      </c>
      <c r="Q141" s="222">
        <f t="shared" si="24"/>
        <v>8.7812500000000002E-2</v>
      </c>
      <c r="R141" s="248">
        <f t="shared" si="25"/>
        <v>0</v>
      </c>
      <c r="S141" s="117">
        <f>($C$110+$C$112+$C$113+'ITT Start Order &amp; Calcs'!$B$6)/((D141+I141+N141+E28)*24)</f>
        <v>25.721882253640011</v>
      </c>
    </row>
    <row r="142" spans="1:19" x14ac:dyDescent="0.2">
      <c r="A142" s="23"/>
      <c r="B142" s="49">
        <f t="shared" si="19"/>
        <v>25</v>
      </c>
      <c r="C142" s="103" t="str">
        <f t="shared" si="19"/>
        <v>Will Lumby</v>
      </c>
      <c r="D142" s="218">
        <v>8.7210648148148148E-2</v>
      </c>
      <c r="E142" s="212">
        <v>15</v>
      </c>
      <c r="F142" s="222">
        <f>IF(E142=1,'fancy pants code'!$B$32,IF(E142=2,'fancy pants code'!$B$33,IF(E142=3,'fancy pants code'!$B$34,IF(E142=4,'fancy pants code'!$B$35,IF(E142=5,'fancy pants code'!$B$36,IF(E142=6,'fancy pants code'!$B$37,IF(E142=7,'fancy pants code'!$B$38,IF(E142=8,'fancy pants code'!$B$39,0))))))))</f>
        <v>0</v>
      </c>
      <c r="G142" s="222">
        <f t="shared" si="20"/>
        <v>8.7210648148148148E-2</v>
      </c>
      <c r="H142" s="248">
        <f t="shared" si="21"/>
        <v>35.928334439283347</v>
      </c>
      <c r="I142" s="218">
        <v>9.3761574074074081E-2</v>
      </c>
      <c r="J142" s="212">
        <v>6</v>
      </c>
      <c r="K142" s="222">
        <f>IF(J142=1,'fancy pants code'!$B$32,IF(J142=2,'fancy pants code'!$B$33,IF(J142=3,'fancy pants code'!$B$34,IF(J142=4,'fancy pants code'!$B$35,IF(J142=5,'fancy pants code'!$B$36,IF(J142=6,'fancy pants code'!$B$37,IF(J142=7,'fancy pants code'!$B$38,IF(J142=8,'fancy pants code'!$B$39,0))))))))</f>
        <v>0</v>
      </c>
      <c r="L142" s="222">
        <f t="shared" si="22"/>
        <v>9.3761574074074081E-2</v>
      </c>
      <c r="M142" s="248">
        <f t="shared" si="23"/>
        <v>37.506480681397363</v>
      </c>
      <c r="N142" s="218">
        <v>8.8784722222222223E-2</v>
      </c>
      <c r="O142" s="212">
        <v>13</v>
      </c>
      <c r="P142" s="222">
        <f>IF(O142=1,'fancy pants code'!$B$32,IF(O142=2,'fancy pants code'!$B$33,IF(O142=3,'fancy pants code'!$B$34,IF(O142=4,'fancy pants code'!$B$35,IF(O142=5,'fancy pants code'!$B$36,IF(O142=6,'fancy pants code'!$B$37,IF(O142=7,'fancy pants code'!$B$38,IF(O142=8,'fancy pants code'!$B$39,0))))))))</f>
        <v>0</v>
      </c>
      <c r="Q142" s="222">
        <f t="shared" si="24"/>
        <v>8.8784722222222223E-2</v>
      </c>
      <c r="R142" s="248">
        <f t="shared" si="25"/>
        <v>0</v>
      </c>
      <c r="S142" s="117">
        <f>($C$110+$C$112+$C$113+'ITT Start Order &amp; Calcs'!$B$6)/((D142+I142+N142+E29)*24)</f>
        <v>25.158094609097663</v>
      </c>
    </row>
    <row r="143" spans="1:19" x14ac:dyDescent="0.2">
      <c r="A143" s="23"/>
      <c r="B143" s="49">
        <f t="shared" si="19"/>
        <v>26</v>
      </c>
      <c r="C143" s="103" t="str">
        <f t="shared" si="19"/>
        <v>Austin Timmins</v>
      </c>
      <c r="D143" s="218">
        <v>8.5717592592592595E-2</v>
      </c>
      <c r="E143" s="212">
        <v>5</v>
      </c>
      <c r="F143" s="222">
        <f>IF(E143=1,'fancy pants code'!$B$32,IF(E143=2,'fancy pants code'!$B$33,IF(E143=3,'fancy pants code'!$B$34,IF(E143=4,'fancy pants code'!$B$35,IF(E143=5,'fancy pants code'!$B$36,IF(E143=6,'fancy pants code'!$B$37,IF(E143=7,'fancy pants code'!$B$38,IF(E143=8,'fancy pants code'!$B$39,0))))))))</f>
        <v>2.3148148148148147E-5</v>
      </c>
      <c r="G143" s="222">
        <f t="shared" si="20"/>
        <v>8.5694444444444448E-2</v>
      </c>
      <c r="H143" s="248">
        <f t="shared" si="21"/>
        <v>36.554145287604648</v>
      </c>
      <c r="I143" s="218">
        <v>0.10613425925925928</v>
      </c>
      <c r="J143" s="212">
        <v>26</v>
      </c>
      <c r="K143" s="222">
        <f>IF(J143=1,'fancy pants code'!$B$32,IF(J143=2,'fancy pants code'!$B$33,IF(J143=3,'fancy pants code'!$B$34,IF(J143=4,'fancy pants code'!$B$35,IF(J143=5,'fancy pants code'!$B$36,IF(J143=6,'fancy pants code'!$B$37,IF(J143=7,'fancy pants code'!$B$38,IF(J143=8,'fancy pants code'!$B$39,0))))))))</f>
        <v>0</v>
      </c>
      <c r="L143" s="222">
        <f t="shared" si="22"/>
        <v>0.10613425925925928</v>
      </c>
      <c r="M143" s="248">
        <f t="shared" si="23"/>
        <v>33.134133042529989</v>
      </c>
      <c r="N143" s="218">
        <v>8.8217592592592597E-2</v>
      </c>
      <c r="O143" s="212">
        <v>8</v>
      </c>
      <c r="P143" s="222">
        <f>IF(O143=1,'fancy pants code'!$B$32,IF(O143=2,'fancy pants code'!$B$33,IF(O143=3,'fancy pants code'!$B$34,IF(O143=4,'fancy pants code'!$B$35,IF(O143=5,'fancy pants code'!$B$36,IF(O143=6,'fancy pants code'!$B$37,IF(O143=7,'fancy pants code'!$B$38,IF(O143=8,'fancy pants code'!$B$39,0))))))))</f>
        <v>0</v>
      </c>
      <c r="Q143" s="222">
        <f t="shared" si="24"/>
        <v>8.8217592592592597E-2</v>
      </c>
      <c r="R143" s="248">
        <f t="shared" si="25"/>
        <v>0</v>
      </c>
      <c r="S143" s="117">
        <f>($C$110+$C$112+$C$113+'ITT Start Order &amp; Calcs'!$B$6)/((D143+I143+N143+E30)*24)</f>
        <v>24.293686224489797</v>
      </c>
    </row>
    <row r="144" spans="1:19" x14ac:dyDescent="0.2">
      <c r="A144" s="23"/>
      <c r="B144" s="49">
        <f t="shared" si="19"/>
        <v>27</v>
      </c>
      <c r="C144" s="103" t="str">
        <f t="shared" si="19"/>
        <v>Harrison McLean</v>
      </c>
      <c r="D144" s="218">
        <v>8.5902777777777772E-2</v>
      </c>
      <c r="E144" s="212">
        <v>10</v>
      </c>
      <c r="F144" s="222">
        <f>IF(E144=1,'fancy pants code'!$B$32,IF(E144=2,'fancy pants code'!$B$33,IF(E144=3,'fancy pants code'!$B$34,IF(E144=4,'fancy pants code'!$B$35,IF(E144=5,'fancy pants code'!$B$36,IF(E144=6,'fancy pants code'!$B$37,IF(E144=7,'fancy pants code'!$B$38,IF(E144=8,'fancy pants code'!$B$39,0))))))))</f>
        <v>0</v>
      </c>
      <c r="G144" s="222">
        <f t="shared" si="20"/>
        <v>8.5902777777777772E-2</v>
      </c>
      <c r="H144" s="248">
        <f t="shared" si="21"/>
        <v>36.475343573160877</v>
      </c>
      <c r="I144" s="218">
        <v>9.3796296296296308E-2</v>
      </c>
      <c r="J144" s="212">
        <v>9</v>
      </c>
      <c r="K144" s="222">
        <f>IF(J144=1,'fancy pants code'!$B$32,IF(J144=2,'fancy pants code'!$B$33,IF(J144=3,'fancy pants code'!$B$34,IF(J144=4,'fancy pants code'!$B$35,IF(J144=5,'fancy pants code'!$B$36,IF(J144=6,'fancy pants code'!$B$37,IF(J144=7,'fancy pants code'!$B$38,IF(J144=8,'fancy pants code'!$B$39,0))))))))</f>
        <v>0</v>
      </c>
      <c r="L144" s="222">
        <f t="shared" si="22"/>
        <v>9.3796296296296308E-2</v>
      </c>
      <c r="M144" s="248">
        <f t="shared" si="23"/>
        <v>37.492596248766041</v>
      </c>
      <c r="N144" s="218">
        <v>8.7488425925925928E-2</v>
      </c>
      <c r="O144" s="212">
        <v>2</v>
      </c>
      <c r="P144" s="222">
        <f>IF(O144=1,'fancy pants code'!$B$32,IF(O144=2,'fancy pants code'!$B$33,IF(O144=3,'fancy pants code'!$B$34,IF(O144=4,'fancy pants code'!$B$35,IF(O144=5,'fancy pants code'!$B$36,IF(O144=6,'fancy pants code'!$B$37,IF(O144=7,'fancy pants code'!$B$38,IF(O144=8,'fancy pants code'!$B$39,0))))))))</f>
        <v>9.2592592592592588E-5</v>
      </c>
      <c r="Q144" s="222">
        <f t="shared" si="24"/>
        <v>8.7395833333333339E-2</v>
      </c>
      <c r="R144" s="248">
        <f t="shared" si="25"/>
        <v>0</v>
      </c>
      <c r="S144" s="117">
        <f>($C$110+$C$112+$C$113+'ITT Start Order &amp; Calcs'!$B$6)/((D144+I144+N144+E31)*24)</f>
        <v>25.428905206942588</v>
      </c>
    </row>
    <row r="145" spans="1:19" x14ac:dyDescent="0.2">
      <c r="A145" s="23"/>
      <c r="B145" s="49">
        <f t="shared" si="19"/>
        <v>28</v>
      </c>
      <c r="C145" s="103" t="str">
        <f t="shared" si="19"/>
        <v>Chris Rowe</v>
      </c>
      <c r="D145" s="218">
        <v>9.3483796296296287E-2</v>
      </c>
      <c r="E145" s="212">
        <v>25</v>
      </c>
      <c r="F145" s="222">
        <f>IF(E145=1,'fancy pants code'!$B$32,IF(E145=2,'fancy pants code'!$B$33,IF(E145=3,'fancy pants code'!$B$34,IF(E145=4,'fancy pants code'!$B$35,IF(E145=5,'fancy pants code'!$B$36,IF(E145=6,'fancy pants code'!$B$37,IF(E145=7,'fancy pants code'!$B$38,IF(E145=8,'fancy pants code'!$B$39,0))))))))</f>
        <v>0</v>
      </c>
      <c r="G145" s="222">
        <f t="shared" si="20"/>
        <v>9.3483796296296287E-2</v>
      </c>
      <c r="H145" s="248">
        <f t="shared" si="21"/>
        <v>33.517395072427881</v>
      </c>
      <c r="I145" s="218">
        <v>9.6805555555555547E-2</v>
      </c>
      <c r="J145" s="212">
        <v>15</v>
      </c>
      <c r="K145" s="222">
        <f>IF(J145=1,'fancy pants code'!$B$32,IF(J145=2,'fancy pants code'!$B$33,IF(J145=3,'fancy pants code'!$B$34,IF(J145=4,'fancy pants code'!$B$35,IF(J145=5,'fancy pants code'!$B$36,IF(J145=6,'fancy pants code'!$B$37,IF(J145=7,'fancy pants code'!$B$38,IF(J145=8,'fancy pants code'!$B$39,0))))))))</f>
        <v>0</v>
      </c>
      <c r="L145" s="222">
        <f t="shared" si="22"/>
        <v>9.6805555555555547E-2</v>
      </c>
      <c r="M145" s="248">
        <f t="shared" si="23"/>
        <v>36.327116212338595</v>
      </c>
      <c r="N145" s="218">
        <v>8.9178240740740752E-2</v>
      </c>
      <c r="O145" s="212">
        <v>17</v>
      </c>
      <c r="P145" s="222">
        <f>IF(O145=1,'fancy pants code'!$B$32,IF(O145=2,'fancy pants code'!$B$33,IF(O145=3,'fancy pants code'!$B$34,IF(O145=4,'fancy pants code'!$B$35,IF(O145=5,'fancy pants code'!$B$36,IF(O145=6,'fancy pants code'!$B$37,IF(O145=7,'fancy pants code'!$B$38,IF(O145=8,'fancy pants code'!$B$39,0))))))))</f>
        <v>0</v>
      </c>
      <c r="Q145" s="222">
        <f t="shared" si="24"/>
        <v>8.9178240740740752E-2</v>
      </c>
      <c r="R145" s="248">
        <f t="shared" si="25"/>
        <v>0</v>
      </c>
      <c r="S145" s="117">
        <f>($C$110+$C$112+$C$113+'ITT Start Order &amp; Calcs'!$B$6)/((D145+I145+N145+E32)*24)</f>
        <v>24.267569181763893</v>
      </c>
    </row>
    <row r="146" spans="1:19" x14ac:dyDescent="0.2">
      <c r="A146" s="23"/>
      <c r="B146" s="49">
        <f t="shared" si="19"/>
        <v>29</v>
      </c>
      <c r="C146" s="103" t="str">
        <f t="shared" si="19"/>
        <v>Simon Whitford</v>
      </c>
      <c r="D146" s="218">
        <v>9.2939814814814822E-2</v>
      </c>
      <c r="E146" s="212">
        <v>17</v>
      </c>
      <c r="F146" s="222">
        <f>IF(E146=1,'fancy pants code'!$B$32,IF(E146=2,'fancy pants code'!$B$33,IF(E146=3,'fancy pants code'!$B$34,IF(E146=4,'fancy pants code'!$B$35,IF(E146=5,'fancy pants code'!$B$36,IF(E146=6,'fancy pants code'!$B$37,IF(E146=7,'fancy pants code'!$B$38,IF(E146=8,'fancy pants code'!$B$39,0))))))))</f>
        <v>0</v>
      </c>
      <c r="G146" s="222">
        <f t="shared" si="20"/>
        <v>9.2939814814814822E-2</v>
      </c>
      <c r="H146" s="248">
        <f t="shared" si="21"/>
        <v>33.713574097135741</v>
      </c>
      <c r="I146" s="218">
        <v>9.3761574074074081E-2</v>
      </c>
      <c r="J146" s="212">
        <v>7</v>
      </c>
      <c r="K146" s="222">
        <f>IF(J146=1,'fancy pants code'!$B$32,IF(J146=2,'fancy pants code'!$B$33,IF(J146=3,'fancy pants code'!$B$34,IF(J146=4,'fancy pants code'!$B$35,IF(J146=5,'fancy pants code'!$B$36,IF(J146=6,'fancy pants code'!$B$37,IF(J146=7,'fancy pants code'!$B$38,IF(J146=8,'fancy pants code'!$B$39,0))))))))</f>
        <v>0</v>
      </c>
      <c r="L146" s="222">
        <f t="shared" si="22"/>
        <v>9.3761574074074081E-2</v>
      </c>
      <c r="M146" s="248">
        <f t="shared" si="23"/>
        <v>37.506480681397363</v>
      </c>
      <c r="N146" s="218">
        <v>9.228009259259258E-2</v>
      </c>
      <c r="O146" s="212">
        <v>20</v>
      </c>
      <c r="P146" s="222">
        <f>IF(O146=1,'fancy pants code'!$B$32,IF(O146=2,'fancy pants code'!$B$33,IF(O146=3,'fancy pants code'!$B$34,IF(O146=4,'fancy pants code'!$B$35,IF(O146=5,'fancy pants code'!$B$36,IF(O146=6,'fancy pants code'!$B$37,IF(O146=7,'fancy pants code'!$B$38,IF(O146=8,'fancy pants code'!$B$39,0))))))))</f>
        <v>0</v>
      </c>
      <c r="Q146" s="222">
        <f t="shared" si="24"/>
        <v>9.228009259259258E-2</v>
      </c>
      <c r="R146" s="248">
        <f t="shared" si="25"/>
        <v>0</v>
      </c>
      <c r="S146" s="117">
        <f>($C$110+$C$112+$C$113+'ITT Start Order &amp; Calcs'!$B$6)/((D146+I146+N146+E33)*24)</f>
        <v>24.453538757823786</v>
      </c>
    </row>
    <row r="147" spans="1:19" ht="13.5" thickBot="1" x14ac:dyDescent="0.25">
      <c r="A147" s="23"/>
      <c r="B147" s="50">
        <f t="shared" si="19"/>
        <v>30</v>
      </c>
      <c r="C147" s="104" t="str">
        <f t="shared" si="19"/>
        <v>Kristy Glover</v>
      </c>
      <c r="D147" s="219">
        <v>9.2939814814814822E-2</v>
      </c>
      <c r="E147" s="214">
        <v>16</v>
      </c>
      <c r="F147" s="223">
        <f>IF(E147=1,'fancy pants code'!$B$32,IF(E147=2,'fancy pants code'!$B$33,IF(E147=3,'fancy pants code'!$B$34,IF(E147=4,'fancy pants code'!$B$35,IF(E147=5,'fancy pants code'!$B$36,IF(E147=6,'fancy pants code'!$B$37,IF(E147=7,'fancy pants code'!$B$38,IF(E147=8,'fancy pants code'!$B$39,0))))))))</f>
        <v>0</v>
      </c>
      <c r="G147" s="222">
        <f t="shared" si="20"/>
        <v>9.2939814814814822E-2</v>
      </c>
      <c r="H147" s="248">
        <f t="shared" si="21"/>
        <v>33.713574097135741</v>
      </c>
      <c r="I147" s="218">
        <v>9.67824074074074E-2</v>
      </c>
      <c r="J147" s="214">
        <v>18</v>
      </c>
      <c r="K147" s="223">
        <f>IF(J147=1,'fancy pants code'!$B$32,IF(J147=2,'fancy pants code'!$B$33,IF(J147=3,'fancy pants code'!$B$34,IF(J147=4,'fancy pants code'!$B$35,IF(J147=5,'fancy pants code'!$B$36,IF(J147=6,'fancy pants code'!$B$37,IF(J147=7,'fancy pants code'!$B$38,IF(J147=8,'fancy pants code'!$B$39,0))))))))</f>
        <v>0</v>
      </c>
      <c r="L147" s="222">
        <f t="shared" si="22"/>
        <v>9.67824074074074E-2</v>
      </c>
      <c r="M147" s="248">
        <f t="shared" si="23"/>
        <v>36.335804831380059</v>
      </c>
      <c r="N147" s="219">
        <v>9.228009259259258E-2</v>
      </c>
      <c r="O147" s="214">
        <v>21</v>
      </c>
      <c r="P147" s="223">
        <f>IF(O147=1,'fancy pants code'!$B$32,IF(O147=2,'fancy pants code'!$B$33,IF(O147=3,'fancy pants code'!$B$34,IF(O147=4,'fancy pants code'!$B$35,IF(O147=5,'fancy pants code'!$B$36,IF(O147=6,'fancy pants code'!$B$37,IF(O147=7,'fancy pants code'!$B$38,IF(O147=8,'fancy pants code'!$B$39,0))))))))</f>
        <v>0</v>
      </c>
      <c r="Q147" s="222">
        <f t="shared" si="24"/>
        <v>9.228009259259258E-2</v>
      </c>
      <c r="R147" s="248">
        <f t="shared" si="25"/>
        <v>0</v>
      </c>
      <c r="S147" s="118">
        <f>($C$110+$C$112+$C$113+'ITT Start Order &amp; Calcs'!$B$6)/((D147+I147+N147+E34)*24)</f>
        <v>24.004726270185117</v>
      </c>
    </row>
    <row r="151" spans="1:19" x14ac:dyDescent="0.2">
      <c r="A151" s="42" t="s">
        <v>77</v>
      </c>
    </row>
    <row r="152" spans="1:19" x14ac:dyDescent="0.2">
      <c r="A152" s="42" t="s">
        <v>78</v>
      </c>
    </row>
  </sheetData>
  <sheetProtection algorithmName="SHA-512" hashValue="sit1Z26+XiTfgqb/YkEG1PUuLYKrpxTMjvoBJAU956eqVv73HqJY4NtRPhXbxLv7LrxvQFrDSvnLa8lztQsVMA==" saltValue="Tq6XcdjA4El0s5eEwCtuLA==" spinCount="100000" sheet="1" objects="1" scenarios="1" selectLockedCells="1"/>
  <autoFilter ref="A4:H34">
    <sortState ref="A5:H34">
      <sortCondition ref="A4:A34"/>
    </sortState>
  </autoFilter>
  <sortState ref="P4:S33">
    <sortCondition ref="S4:S33"/>
  </sortState>
  <mergeCells count="12">
    <mergeCell ref="C38:H38"/>
    <mergeCell ref="I38:N38"/>
    <mergeCell ref="O38:T38"/>
    <mergeCell ref="H39:H40"/>
    <mergeCell ref="N39:N40"/>
    <mergeCell ref="T39:T40"/>
    <mergeCell ref="C74:H74"/>
    <mergeCell ref="I74:N74"/>
    <mergeCell ref="O74:T74"/>
    <mergeCell ref="H75:H76"/>
    <mergeCell ref="N75:N76"/>
    <mergeCell ref="T75:T76"/>
  </mergeCells>
  <phoneticPr fontId="0" type="noConversion"/>
  <pageMargins left="0.7" right="0.7" top="0.75" bottom="0.75" header="0.3" footer="0.3"/>
  <pageSetup paperSize="8" scale="83" orientation="landscape" r:id="rId1"/>
  <rowBreaks count="2" manualBreakCount="2">
    <brk id="35" max="16383" man="1"/>
    <brk id="106" max="16383" man="1"/>
  </rowBreaks>
  <colBreaks count="2" manualBreakCount="2">
    <brk id="8" max="1048575" man="1"/>
    <brk id="20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7"/>
  <sheetViews>
    <sheetView view="pageBreakPreview" zoomScale="75" zoomScaleNormal="75" zoomScaleSheetLayoutView="75" workbookViewId="0">
      <selection activeCell="B6" sqref="B6"/>
    </sheetView>
  </sheetViews>
  <sheetFormatPr defaultRowHeight="12.75" x14ac:dyDescent="0.2"/>
  <cols>
    <col min="1" max="1" width="8.85546875" style="5" bestFit="1" customWidth="1"/>
    <col min="2" max="2" width="17.28515625" style="10" bestFit="1" customWidth="1"/>
    <col min="3" max="3" width="11.42578125" style="10" bestFit="1" customWidth="1"/>
    <col min="4" max="6" width="14" style="10" bestFit="1" customWidth="1"/>
    <col min="7" max="7" width="13.5703125" style="10" bestFit="1" customWidth="1"/>
    <col min="8" max="8" width="12.28515625" style="10" bestFit="1" customWidth="1"/>
    <col min="9" max="9" width="14.5703125" style="10" bestFit="1" customWidth="1"/>
    <col min="10" max="10" width="11.42578125" style="10" bestFit="1" customWidth="1"/>
    <col min="11" max="11" width="13.5703125" style="10" bestFit="1" customWidth="1"/>
    <col min="12" max="12" width="12.28515625" style="10" bestFit="1" customWidth="1"/>
    <col min="13" max="13" width="12.5703125" style="10" bestFit="1" customWidth="1"/>
    <col min="14" max="14" width="11.42578125" style="10" bestFit="1" customWidth="1"/>
    <col min="15" max="15" width="13.5703125" style="10" bestFit="1" customWidth="1"/>
    <col min="16" max="16" width="12.28515625" style="10" bestFit="1" customWidth="1"/>
    <col min="17" max="17" width="12.5703125" style="10" bestFit="1" customWidth="1"/>
    <col min="18" max="18" width="11.42578125" style="10" bestFit="1" customWidth="1"/>
    <col min="19" max="19" width="13.5703125" style="10" bestFit="1" customWidth="1"/>
    <col min="20" max="20" width="9.85546875" style="10" bestFit="1" customWidth="1"/>
    <col min="21" max="16384" width="9.140625" style="10"/>
  </cols>
  <sheetData>
    <row r="1" spans="1:20" ht="13.5" thickBot="1" x14ac:dyDescent="0.25">
      <c r="A1" s="4" t="s">
        <v>82</v>
      </c>
    </row>
    <row r="2" spans="1:20" ht="13.5" thickBot="1" x14ac:dyDescent="0.25">
      <c r="A2" s="1"/>
      <c r="F2" s="204" t="s">
        <v>63</v>
      </c>
      <c r="G2"/>
      <c r="H2" s="20" t="s">
        <v>64</v>
      </c>
    </row>
    <row r="3" spans="1:20" s="1" customFormat="1" ht="13.5" thickBot="1" x14ac:dyDescent="0.25">
      <c r="D3" s="448" t="s">
        <v>13</v>
      </c>
      <c r="E3" s="446"/>
      <c r="F3" s="446"/>
      <c r="G3" s="447"/>
      <c r="H3" s="446" t="s">
        <v>14</v>
      </c>
      <c r="I3" s="446"/>
      <c r="J3" s="446"/>
      <c r="K3" s="447"/>
      <c r="L3" s="448" t="s">
        <v>15</v>
      </c>
      <c r="M3" s="446"/>
      <c r="N3" s="446"/>
      <c r="O3" s="447"/>
      <c r="P3" s="448" t="s">
        <v>16</v>
      </c>
      <c r="Q3" s="446"/>
      <c r="R3" s="446"/>
      <c r="S3" s="447"/>
    </row>
    <row r="4" spans="1:20" s="2" customFormat="1" ht="13.5" thickBot="1" x14ac:dyDescent="0.25">
      <c r="A4" s="3" t="s">
        <v>4</v>
      </c>
      <c r="B4" s="6" t="s">
        <v>0</v>
      </c>
      <c r="C4" s="21" t="s">
        <v>1</v>
      </c>
      <c r="D4" s="143" t="s">
        <v>20</v>
      </c>
      <c r="E4" s="6" t="s">
        <v>21</v>
      </c>
      <c r="F4" s="6" t="s">
        <v>22</v>
      </c>
      <c r="G4" s="7" t="s">
        <v>23</v>
      </c>
      <c r="H4" s="8" t="s">
        <v>20</v>
      </c>
      <c r="I4" s="6" t="s">
        <v>21</v>
      </c>
      <c r="J4" s="6" t="s">
        <v>22</v>
      </c>
      <c r="K4" s="7" t="s">
        <v>23</v>
      </c>
      <c r="L4" s="143" t="s">
        <v>20</v>
      </c>
      <c r="M4" s="6" t="s">
        <v>21</v>
      </c>
      <c r="N4" s="6" t="s">
        <v>22</v>
      </c>
      <c r="O4" s="7" t="s">
        <v>23</v>
      </c>
      <c r="P4" s="143" t="s">
        <v>20</v>
      </c>
      <c r="Q4" s="6" t="s">
        <v>21</v>
      </c>
      <c r="R4" s="6" t="s">
        <v>22</v>
      </c>
      <c r="S4" s="7" t="s">
        <v>23</v>
      </c>
      <c r="T4" s="9" t="s">
        <v>24</v>
      </c>
    </row>
    <row r="5" spans="1:20" x14ac:dyDescent="0.2">
      <c r="A5" s="186">
        <v>1</v>
      </c>
      <c r="B5" s="205" t="s">
        <v>286</v>
      </c>
      <c r="C5" s="206" t="s">
        <v>255</v>
      </c>
      <c r="D5" s="192">
        <f>E113</f>
        <v>6</v>
      </c>
      <c r="E5" s="253">
        <f>H42</f>
        <v>0</v>
      </c>
      <c r="F5" s="253">
        <f>H78</f>
        <v>0</v>
      </c>
      <c r="G5" s="250">
        <f>SUM(D5:F5)</f>
        <v>6</v>
      </c>
      <c r="H5" s="192">
        <f>'ITT Start Order &amp; Calcs'!H98</f>
        <v>9</v>
      </c>
      <c r="I5" s="253" t="s">
        <v>151</v>
      </c>
      <c r="J5" s="253" t="s">
        <v>151</v>
      </c>
      <c r="K5" s="250">
        <f>SUM(H5:J5)</f>
        <v>9</v>
      </c>
      <c r="L5" s="192">
        <f>G113</f>
        <v>12</v>
      </c>
      <c r="M5" s="253">
        <f>N42</f>
        <v>0</v>
      </c>
      <c r="N5" s="253">
        <f>N78</f>
        <v>2</v>
      </c>
      <c r="O5" s="250">
        <f>SUM(L5:N5)</f>
        <v>14</v>
      </c>
      <c r="P5" s="192">
        <f>I113</f>
        <v>15</v>
      </c>
      <c r="Q5" s="253">
        <f>T42</f>
        <v>0</v>
      </c>
      <c r="R5" s="253">
        <f>T78</f>
        <v>4</v>
      </c>
      <c r="S5" s="250">
        <f>SUM(P5:R5)</f>
        <v>19</v>
      </c>
      <c r="T5" s="144">
        <f>G5+K5+O5+S5</f>
        <v>48</v>
      </c>
    </row>
    <row r="6" spans="1:20" x14ac:dyDescent="0.2">
      <c r="A6" s="187">
        <v>2</v>
      </c>
      <c r="B6" s="205" t="s">
        <v>287</v>
      </c>
      <c r="C6" s="206" t="s">
        <v>255</v>
      </c>
      <c r="D6" s="192">
        <f t="shared" ref="D6:D34" si="0">E114</f>
        <v>0</v>
      </c>
      <c r="E6" s="254">
        <f t="shared" ref="E6:E34" si="1">H43</f>
        <v>0</v>
      </c>
      <c r="F6" s="254">
        <f t="shared" ref="F6:F34" si="2">H79</f>
        <v>0</v>
      </c>
      <c r="G6" s="251">
        <f t="shared" ref="G6:G34" si="3">SUM(D6:F6)</f>
        <v>0</v>
      </c>
      <c r="H6" s="192">
        <f>'ITT Start Order &amp; Calcs'!H97</f>
        <v>2</v>
      </c>
      <c r="I6" s="254" t="s">
        <v>151</v>
      </c>
      <c r="J6" s="254" t="s">
        <v>151</v>
      </c>
      <c r="K6" s="251">
        <f t="shared" ref="K6:K34" si="4">SUM(H6:J6)</f>
        <v>2</v>
      </c>
      <c r="L6" s="192">
        <f t="shared" ref="L6:L34" si="5">G114</f>
        <v>0</v>
      </c>
      <c r="M6" s="254">
        <f t="shared" ref="M6:M34" si="6">N43</f>
        <v>0</v>
      </c>
      <c r="N6" s="254">
        <f t="shared" ref="N6:N34" si="7">N79</f>
        <v>0</v>
      </c>
      <c r="O6" s="251">
        <f t="shared" ref="O6:O34" si="8">SUM(L6:N6)</f>
        <v>0</v>
      </c>
      <c r="P6" s="192">
        <f t="shared" ref="P6:P34" si="9">I114</f>
        <v>0</v>
      </c>
      <c r="Q6" s="254">
        <f t="shared" ref="Q6:Q34" si="10">T43</f>
        <v>0</v>
      </c>
      <c r="R6" s="254">
        <f t="shared" ref="R6:R34" si="11">T79</f>
        <v>0</v>
      </c>
      <c r="S6" s="251">
        <f t="shared" ref="S6:S34" si="12">SUM(P6:R6)</f>
        <v>0</v>
      </c>
      <c r="T6" s="145">
        <f t="shared" ref="T6:T34" si="13">G6+K6+O6+S6</f>
        <v>2</v>
      </c>
    </row>
    <row r="7" spans="1:20" x14ac:dyDescent="0.2">
      <c r="A7" s="187">
        <v>3</v>
      </c>
      <c r="B7" s="205" t="s">
        <v>288</v>
      </c>
      <c r="C7" s="206" t="s">
        <v>255</v>
      </c>
      <c r="D7" s="192">
        <f t="shared" si="0"/>
        <v>0</v>
      </c>
      <c r="E7" s="254">
        <f t="shared" si="1"/>
        <v>1</v>
      </c>
      <c r="F7" s="254">
        <f t="shared" si="2"/>
        <v>0</v>
      </c>
      <c r="G7" s="251">
        <f t="shared" si="3"/>
        <v>1</v>
      </c>
      <c r="H7" s="192">
        <f>'ITT Start Order &amp; Calcs'!H96</f>
        <v>2</v>
      </c>
      <c r="I7" s="254" t="s">
        <v>151</v>
      </c>
      <c r="J7" s="254" t="s">
        <v>151</v>
      </c>
      <c r="K7" s="251">
        <f t="shared" si="4"/>
        <v>2</v>
      </c>
      <c r="L7" s="192">
        <f t="shared" si="5"/>
        <v>0</v>
      </c>
      <c r="M7" s="254">
        <f t="shared" si="6"/>
        <v>0</v>
      </c>
      <c r="N7" s="254">
        <f t="shared" si="7"/>
        <v>0</v>
      </c>
      <c r="O7" s="251">
        <f t="shared" si="8"/>
        <v>0</v>
      </c>
      <c r="P7" s="192">
        <f t="shared" si="9"/>
        <v>0</v>
      </c>
      <c r="Q7" s="254">
        <f t="shared" si="10"/>
        <v>0</v>
      </c>
      <c r="R7" s="254">
        <f t="shared" si="11"/>
        <v>0</v>
      </c>
      <c r="S7" s="251">
        <f t="shared" si="12"/>
        <v>0</v>
      </c>
      <c r="T7" s="145">
        <f t="shared" si="13"/>
        <v>3</v>
      </c>
    </row>
    <row r="8" spans="1:20" x14ac:dyDescent="0.2">
      <c r="A8" s="187">
        <v>4</v>
      </c>
      <c r="B8" s="205" t="s">
        <v>289</v>
      </c>
      <c r="C8" s="206" t="s">
        <v>314</v>
      </c>
      <c r="D8" s="192">
        <f t="shared" si="0"/>
        <v>0</v>
      </c>
      <c r="E8" s="254">
        <f t="shared" si="1"/>
        <v>0</v>
      </c>
      <c r="F8" s="254">
        <f t="shared" si="2"/>
        <v>0</v>
      </c>
      <c r="G8" s="251">
        <f t="shared" si="3"/>
        <v>0</v>
      </c>
      <c r="H8" s="192">
        <f>'ITT Start Order &amp; Calcs'!H95</f>
        <v>0</v>
      </c>
      <c r="I8" s="254" t="s">
        <v>151</v>
      </c>
      <c r="J8" s="254" t="s">
        <v>151</v>
      </c>
      <c r="K8" s="251">
        <f t="shared" si="4"/>
        <v>0</v>
      </c>
      <c r="L8" s="192">
        <f t="shared" si="5"/>
        <v>0</v>
      </c>
      <c r="M8" s="254">
        <f t="shared" si="6"/>
        <v>0</v>
      </c>
      <c r="N8" s="254">
        <f t="shared" si="7"/>
        <v>0</v>
      </c>
      <c r="O8" s="251">
        <f t="shared" si="8"/>
        <v>0</v>
      </c>
      <c r="P8" s="192">
        <f t="shared" si="9"/>
        <v>0</v>
      </c>
      <c r="Q8" s="254">
        <f t="shared" si="10"/>
        <v>0</v>
      </c>
      <c r="R8" s="254">
        <f t="shared" si="11"/>
        <v>0</v>
      </c>
      <c r="S8" s="251">
        <f t="shared" si="12"/>
        <v>0</v>
      </c>
      <c r="T8" s="145">
        <f t="shared" si="13"/>
        <v>0</v>
      </c>
    </row>
    <row r="9" spans="1:20" x14ac:dyDescent="0.2">
      <c r="A9" s="187">
        <v>5</v>
      </c>
      <c r="B9" s="205" t="s">
        <v>321</v>
      </c>
      <c r="C9" s="206" t="s">
        <v>255</v>
      </c>
      <c r="D9" s="192">
        <f t="shared" si="0"/>
        <v>0</v>
      </c>
      <c r="E9" s="254">
        <f t="shared" si="1"/>
        <v>0</v>
      </c>
      <c r="F9" s="254">
        <f t="shared" si="2"/>
        <v>0</v>
      </c>
      <c r="G9" s="251">
        <f t="shared" si="3"/>
        <v>0</v>
      </c>
      <c r="H9" s="192">
        <f>'ITT Start Order &amp; Calcs'!H94</f>
        <v>0</v>
      </c>
      <c r="I9" s="254" t="s">
        <v>151</v>
      </c>
      <c r="J9" s="254" t="s">
        <v>151</v>
      </c>
      <c r="K9" s="251">
        <f t="shared" si="4"/>
        <v>0</v>
      </c>
      <c r="L9" s="192">
        <f t="shared" si="5"/>
        <v>0</v>
      </c>
      <c r="M9" s="254">
        <f t="shared" si="6"/>
        <v>0</v>
      </c>
      <c r="N9" s="254">
        <f t="shared" si="7"/>
        <v>0</v>
      </c>
      <c r="O9" s="251">
        <f t="shared" si="8"/>
        <v>0</v>
      </c>
      <c r="P9" s="192">
        <f t="shared" si="9"/>
        <v>0</v>
      </c>
      <c r="Q9" s="254">
        <f t="shared" si="10"/>
        <v>0</v>
      </c>
      <c r="R9" s="254">
        <f t="shared" si="11"/>
        <v>0</v>
      </c>
      <c r="S9" s="251">
        <f t="shared" si="12"/>
        <v>0</v>
      </c>
      <c r="T9" s="145">
        <f t="shared" si="13"/>
        <v>0</v>
      </c>
    </row>
    <row r="10" spans="1:20" x14ac:dyDescent="0.2">
      <c r="A10" s="187">
        <v>6</v>
      </c>
      <c r="B10" s="205" t="s">
        <v>290</v>
      </c>
      <c r="C10" s="206" t="s">
        <v>314</v>
      </c>
      <c r="D10" s="192">
        <f t="shared" si="0"/>
        <v>0</v>
      </c>
      <c r="E10" s="254">
        <f t="shared" si="1"/>
        <v>0</v>
      </c>
      <c r="F10" s="254">
        <f t="shared" si="2"/>
        <v>0</v>
      </c>
      <c r="G10" s="251">
        <f t="shared" si="3"/>
        <v>0</v>
      </c>
      <c r="H10" s="192">
        <f>'ITT Start Order &amp; Calcs'!H93</f>
        <v>0</v>
      </c>
      <c r="I10" s="254" t="s">
        <v>151</v>
      </c>
      <c r="J10" s="254" t="s">
        <v>151</v>
      </c>
      <c r="K10" s="251">
        <f t="shared" si="4"/>
        <v>0</v>
      </c>
      <c r="L10" s="192">
        <f t="shared" si="5"/>
        <v>0</v>
      </c>
      <c r="M10" s="254">
        <f t="shared" si="6"/>
        <v>0</v>
      </c>
      <c r="N10" s="254">
        <f t="shared" si="7"/>
        <v>0</v>
      </c>
      <c r="O10" s="251">
        <f t="shared" si="8"/>
        <v>0</v>
      </c>
      <c r="P10" s="192">
        <f t="shared" si="9"/>
        <v>0</v>
      </c>
      <c r="Q10" s="254">
        <f t="shared" si="10"/>
        <v>0</v>
      </c>
      <c r="R10" s="254">
        <f t="shared" si="11"/>
        <v>0</v>
      </c>
      <c r="S10" s="251">
        <f t="shared" si="12"/>
        <v>0</v>
      </c>
      <c r="T10" s="145">
        <f t="shared" si="13"/>
        <v>0</v>
      </c>
    </row>
    <row r="11" spans="1:20" x14ac:dyDescent="0.2">
      <c r="A11" s="187">
        <v>7</v>
      </c>
      <c r="B11" s="205" t="s">
        <v>291</v>
      </c>
      <c r="C11" s="206" t="s">
        <v>255</v>
      </c>
      <c r="D11" s="192">
        <f t="shared" si="0"/>
        <v>12</v>
      </c>
      <c r="E11" s="254">
        <f t="shared" si="1"/>
        <v>3</v>
      </c>
      <c r="F11" s="254">
        <f t="shared" si="2"/>
        <v>0</v>
      </c>
      <c r="G11" s="251">
        <f t="shared" si="3"/>
        <v>15</v>
      </c>
      <c r="H11" s="192">
        <f>'ITT Start Order &amp; Calcs'!H92</f>
        <v>2</v>
      </c>
      <c r="I11" s="254" t="s">
        <v>151</v>
      </c>
      <c r="J11" s="254" t="s">
        <v>151</v>
      </c>
      <c r="K11" s="251">
        <f t="shared" si="4"/>
        <v>2</v>
      </c>
      <c r="L11" s="192">
        <f t="shared" si="5"/>
        <v>6</v>
      </c>
      <c r="M11" s="254">
        <f t="shared" si="6"/>
        <v>3</v>
      </c>
      <c r="N11" s="254">
        <f t="shared" si="7"/>
        <v>0</v>
      </c>
      <c r="O11" s="251">
        <f t="shared" si="8"/>
        <v>9</v>
      </c>
      <c r="P11" s="192">
        <f t="shared" si="9"/>
        <v>0</v>
      </c>
      <c r="Q11" s="254">
        <f t="shared" si="10"/>
        <v>2</v>
      </c>
      <c r="R11" s="254">
        <f t="shared" si="11"/>
        <v>0</v>
      </c>
      <c r="S11" s="251">
        <f t="shared" si="12"/>
        <v>2</v>
      </c>
      <c r="T11" s="145">
        <f t="shared" si="13"/>
        <v>28</v>
      </c>
    </row>
    <row r="12" spans="1:20" x14ac:dyDescent="0.2">
      <c r="A12" s="187">
        <v>8</v>
      </c>
      <c r="B12" s="205" t="s">
        <v>292</v>
      </c>
      <c r="C12" s="206" t="s">
        <v>255</v>
      </c>
      <c r="D12" s="192">
        <f t="shared" si="0"/>
        <v>0</v>
      </c>
      <c r="E12" s="254">
        <f t="shared" si="1"/>
        <v>2</v>
      </c>
      <c r="F12" s="254">
        <f t="shared" si="2"/>
        <v>0</v>
      </c>
      <c r="G12" s="251">
        <f t="shared" si="3"/>
        <v>2</v>
      </c>
      <c r="H12" s="192">
        <f>'ITT Start Order &amp; Calcs'!H91</f>
        <v>4</v>
      </c>
      <c r="I12" s="254" t="s">
        <v>151</v>
      </c>
      <c r="J12" s="254" t="s">
        <v>151</v>
      </c>
      <c r="K12" s="251">
        <f t="shared" si="4"/>
        <v>4</v>
      </c>
      <c r="L12" s="192">
        <f t="shared" si="5"/>
        <v>0</v>
      </c>
      <c r="M12" s="254">
        <f t="shared" si="6"/>
        <v>0</v>
      </c>
      <c r="N12" s="254">
        <f t="shared" si="7"/>
        <v>0</v>
      </c>
      <c r="O12" s="251">
        <f t="shared" si="8"/>
        <v>0</v>
      </c>
      <c r="P12" s="192">
        <f t="shared" si="9"/>
        <v>0</v>
      </c>
      <c r="Q12" s="254">
        <f t="shared" si="10"/>
        <v>0</v>
      </c>
      <c r="R12" s="254">
        <f t="shared" si="11"/>
        <v>0</v>
      </c>
      <c r="S12" s="251">
        <f t="shared" si="12"/>
        <v>0</v>
      </c>
      <c r="T12" s="145">
        <f t="shared" si="13"/>
        <v>6</v>
      </c>
    </row>
    <row r="13" spans="1:20" x14ac:dyDescent="0.2">
      <c r="A13" s="187">
        <v>9</v>
      </c>
      <c r="B13" s="205" t="s">
        <v>293</v>
      </c>
      <c r="C13" s="206" t="s">
        <v>294</v>
      </c>
      <c r="D13" s="192">
        <f t="shared" si="0"/>
        <v>0</v>
      </c>
      <c r="E13" s="254">
        <f t="shared" si="1"/>
        <v>0</v>
      </c>
      <c r="F13" s="254">
        <f t="shared" si="2"/>
        <v>0</v>
      </c>
      <c r="G13" s="251">
        <f t="shared" si="3"/>
        <v>0</v>
      </c>
      <c r="H13" s="192">
        <f>'ITT Start Order &amp; Calcs'!H90</f>
        <v>3</v>
      </c>
      <c r="I13" s="254" t="s">
        <v>151</v>
      </c>
      <c r="J13" s="254" t="s">
        <v>151</v>
      </c>
      <c r="K13" s="251">
        <f t="shared" si="4"/>
        <v>3</v>
      </c>
      <c r="L13" s="192">
        <f t="shared" si="5"/>
        <v>0</v>
      </c>
      <c r="M13" s="254">
        <f t="shared" si="6"/>
        <v>0</v>
      </c>
      <c r="N13" s="254">
        <f t="shared" si="7"/>
        <v>0</v>
      </c>
      <c r="O13" s="251">
        <f t="shared" si="8"/>
        <v>0</v>
      </c>
      <c r="P13" s="192">
        <f t="shared" si="9"/>
        <v>0</v>
      </c>
      <c r="Q13" s="254">
        <f t="shared" si="10"/>
        <v>0</v>
      </c>
      <c r="R13" s="254">
        <f t="shared" si="11"/>
        <v>0</v>
      </c>
      <c r="S13" s="251">
        <f t="shared" si="12"/>
        <v>0</v>
      </c>
      <c r="T13" s="145">
        <f t="shared" si="13"/>
        <v>3</v>
      </c>
    </row>
    <row r="14" spans="1:20" x14ac:dyDescent="0.2">
      <c r="A14" s="187">
        <v>10</v>
      </c>
      <c r="B14" s="205" t="s">
        <v>295</v>
      </c>
      <c r="C14" s="206" t="s">
        <v>294</v>
      </c>
      <c r="D14" s="192">
        <f t="shared" si="0"/>
        <v>0</v>
      </c>
      <c r="E14" s="254">
        <f t="shared" si="1"/>
        <v>0</v>
      </c>
      <c r="F14" s="254">
        <f t="shared" si="2"/>
        <v>0</v>
      </c>
      <c r="G14" s="251">
        <f t="shared" si="3"/>
        <v>0</v>
      </c>
      <c r="H14" s="192">
        <f>'ITT Start Order &amp; Calcs'!H89</f>
        <v>1</v>
      </c>
      <c r="I14" s="254" t="s">
        <v>151</v>
      </c>
      <c r="J14" s="254" t="s">
        <v>151</v>
      </c>
      <c r="K14" s="251">
        <f t="shared" si="4"/>
        <v>1</v>
      </c>
      <c r="L14" s="192">
        <f t="shared" si="5"/>
        <v>0</v>
      </c>
      <c r="M14" s="254">
        <f t="shared" si="6"/>
        <v>0</v>
      </c>
      <c r="N14" s="254">
        <f t="shared" si="7"/>
        <v>0</v>
      </c>
      <c r="O14" s="251">
        <f t="shared" si="8"/>
        <v>0</v>
      </c>
      <c r="P14" s="192">
        <f t="shared" si="9"/>
        <v>0</v>
      </c>
      <c r="Q14" s="254">
        <f t="shared" si="10"/>
        <v>0</v>
      </c>
      <c r="R14" s="254">
        <f t="shared" si="11"/>
        <v>0</v>
      </c>
      <c r="S14" s="251">
        <f t="shared" si="12"/>
        <v>0</v>
      </c>
      <c r="T14" s="145">
        <f t="shared" si="13"/>
        <v>1</v>
      </c>
    </row>
    <row r="15" spans="1:20" x14ac:dyDescent="0.2">
      <c r="A15" s="187">
        <v>11</v>
      </c>
      <c r="B15" s="205" t="s">
        <v>296</v>
      </c>
      <c r="C15" s="206" t="s">
        <v>266</v>
      </c>
      <c r="D15" s="192">
        <f t="shared" si="0"/>
        <v>0</v>
      </c>
      <c r="E15" s="254">
        <f t="shared" si="1"/>
        <v>0</v>
      </c>
      <c r="F15" s="254">
        <f t="shared" si="2"/>
        <v>0</v>
      </c>
      <c r="G15" s="251">
        <f t="shared" si="3"/>
        <v>0</v>
      </c>
      <c r="H15" s="192">
        <f>'ITT Start Order &amp; Calcs'!H88</f>
        <v>3</v>
      </c>
      <c r="I15" s="254" t="s">
        <v>151</v>
      </c>
      <c r="J15" s="254" t="s">
        <v>151</v>
      </c>
      <c r="K15" s="251">
        <f t="shared" si="4"/>
        <v>3</v>
      </c>
      <c r="L15" s="192">
        <f t="shared" si="5"/>
        <v>0</v>
      </c>
      <c r="M15" s="254">
        <f t="shared" si="6"/>
        <v>0</v>
      </c>
      <c r="N15" s="254">
        <f t="shared" si="7"/>
        <v>0</v>
      </c>
      <c r="O15" s="251">
        <f t="shared" si="8"/>
        <v>0</v>
      </c>
      <c r="P15" s="192">
        <f t="shared" si="9"/>
        <v>0</v>
      </c>
      <c r="Q15" s="254">
        <f t="shared" si="10"/>
        <v>0</v>
      </c>
      <c r="R15" s="254">
        <f t="shared" si="11"/>
        <v>0</v>
      </c>
      <c r="S15" s="251">
        <f t="shared" si="12"/>
        <v>0</v>
      </c>
      <c r="T15" s="145">
        <f t="shared" si="13"/>
        <v>3</v>
      </c>
    </row>
    <row r="16" spans="1:20" x14ac:dyDescent="0.2">
      <c r="A16" s="187">
        <v>12</v>
      </c>
      <c r="B16" s="205" t="s">
        <v>297</v>
      </c>
      <c r="C16" s="206" t="s">
        <v>276</v>
      </c>
      <c r="D16" s="192">
        <f t="shared" si="0"/>
        <v>9</v>
      </c>
      <c r="E16" s="254">
        <f t="shared" si="1"/>
        <v>0</v>
      </c>
      <c r="F16" s="254">
        <f t="shared" si="2"/>
        <v>1</v>
      </c>
      <c r="G16" s="251">
        <f t="shared" si="3"/>
        <v>10</v>
      </c>
      <c r="H16" s="192">
        <f>'ITT Start Order &amp; Calcs'!H87</f>
        <v>15</v>
      </c>
      <c r="I16" s="254" t="s">
        <v>151</v>
      </c>
      <c r="J16" s="254" t="s">
        <v>151</v>
      </c>
      <c r="K16" s="251">
        <f t="shared" si="4"/>
        <v>15</v>
      </c>
      <c r="L16" s="192">
        <f t="shared" si="5"/>
        <v>9</v>
      </c>
      <c r="M16" s="254">
        <f t="shared" si="6"/>
        <v>6</v>
      </c>
      <c r="N16" s="254">
        <f t="shared" si="7"/>
        <v>6</v>
      </c>
      <c r="O16" s="251">
        <f t="shared" si="8"/>
        <v>21</v>
      </c>
      <c r="P16" s="192">
        <f t="shared" si="9"/>
        <v>12</v>
      </c>
      <c r="Q16" s="254">
        <f t="shared" si="10"/>
        <v>0</v>
      </c>
      <c r="R16" s="254">
        <f t="shared" si="11"/>
        <v>1</v>
      </c>
      <c r="S16" s="251">
        <f t="shared" si="12"/>
        <v>13</v>
      </c>
      <c r="T16" s="145">
        <f t="shared" si="13"/>
        <v>59</v>
      </c>
    </row>
    <row r="17" spans="1:20" x14ac:dyDescent="0.2">
      <c r="A17" s="187">
        <v>13</v>
      </c>
      <c r="B17" s="205" t="s">
        <v>298</v>
      </c>
      <c r="C17" s="206" t="s">
        <v>276</v>
      </c>
      <c r="D17" s="192">
        <f t="shared" si="0"/>
        <v>0</v>
      </c>
      <c r="E17" s="254">
        <f t="shared" si="1"/>
        <v>0</v>
      </c>
      <c r="F17" s="254">
        <f t="shared" si="2"/>
        <v>0</v>
      </c>
      <c r="G17" s="251">
        <f t="shared" si="3"/>
        <v>0</v>
      </c>
      <c r="H17" s="192">
        <f>'ITT Start Order &amp; Calcs'!H86</f>
        <v>12</v>
      </c>
      <c r="I17" s="254" t="s">
        <v>151</v>
      </c>
      <c r="J17" s="254" t="s">
        <v>151</v>
      </c>
      <c r="K17" s="251">
        <f t="shared" si="4"/>
        <v>12</v>
      </c>
      <c r="L17" s="192">
        <f t="shared" si="5"/>
        <v>0</v>
      </c>
      <c r="M17" s="254">
        <f t="shared" si="6"/>
        <v>0</v>
      </c>
      <c r="N17" s="254">
        <f t="shared" si="7"/>
        <v>0</v>
      </c>
      <c r="O17" s="251">
        <f t="shared" si="8"/>
        <v>0</v>
      </c>
      <c r="P17" s="192">
        <f t="shared" si="9"/>
        <v>0</v>
      </c>
      <c r="Q17" s="254">
        <f t="shared" si="10"/>
        <v>0</v>
      </c>
      <c r="R17" s="254">
        <f t="shared" si="11"/>
        <v>0</v>
      </c>
      <c r="S17" s="251">
        <f t="shared" si="12"/>
        <v>0</v>
      </c>
      <c r="T17" s="145">
        <f t="shared" si="13"/>
        <v>12</v>
      </c>
    </row>
    <row r="18" spans="1:20" x14ac:dyDescent="0.2">
      <c r="A18" s="187">
        <v>14</v>
      </c>
      <c r="B18" s="205" t="s">
        <v>299</v>
      </c>
      <c r="C18" s="206" t="s">
        <v>276</v>
      </c>
      <c r="D18" s="192">
        <f t="shared" si="0"/>
        <v>0</v>
      </c>
      <c r="E18" s="254">
        <f t="shared" si="1"/>
        <v>0</v>
      </c>
      <c r="F18" s="254">
        <f t="shared" si="2"/>
        <v>0</v>
      </c>
      <c r="G18" s="251">
        <f t="shared" si="3"/>
        <v>0</v>
      </c>
      <c r="H18" s="192">
        <f>'ITT Start Order &amp; Calcs'!H85</f>
        <v>1</v>
      </c>
      <c r="I18" s="254" t="s">
        <v>151</v>
      </c>
      <c r="J18" s="254" t="s">
        <v>151</v>
      </c>
      <c r="K18" s="251">
        <f t="shared" si="4"/>
        <v>1</v>
      </c>
      <c r="L18" s="192">
        <f t="shared" si="5"/>
        <v>0</v>
      </c>
      <c r="M18" s="254">
        <f t="shared" si="6"/>
        <v>0</v>
      </c>
      <c r="N18" s="254">
        <f t="shared" si="7"/>
        <v>0</v>
      </c>
      <c r="O18" s="251">
        <f t="shared" si="8"/>
        <v>0</v>
      </c>
      <c r="P18" s="192">
        <f t="shared" si="9"/>
        <v>0</v>
      </c>
      <c r="Q18" s="254">
        <f t="shared" si="10"/>
        <v>0</v>
      </c>
      <c r="R18" s="254">
        <f t="shared" si="11"/>
        <v>0</v>
      </c>
      <c r="S18" s="251">
        <f t="shared" si="12"/>
        <v>0</v>
      </c>
      <c r="T18" s="145">
        <f t="shared" si="13"/>
        <v>1</v>
      </c>
    </row>
    <row r="19" spans="1:20" x14ac:dyDescent="0.2">
      <c r="A19" s="187">
        <v>15</v>
      </c>
      <c r="B19" s="205" t="s">
        <v>300</v>
      </c>
      <c r="C19" s="206" t="s">
        <v>276</v>
      </c>
      <c r="D19" s="192">
        <f t="shared" si="0"/>
        <v>0</v>
      </c>
      <c r="E19" s="254">
        <f t="shared" si="1"/>
        <v>0</v>
      </c>
      <c r="F19" s="254">
        <f t="shared" si="2"/>
        <v>0</v>
      </c>
      <c r="G19" s="251">
        <f t="shared" si="3"/>
        <v>0</v>
      </c>
      <c r="H19" s="192">
        <f>'ITT Start Order &amp; Calcs'!H84</f>
        <v>2</v>
      </c>
      <c r="I19" s="254" t="s">
        <v>151</v>
      </c>
      <c r="J19" s="254" t="s">
        <v>151</v>
      </c>
      <c r="K19" s="251">
        <f t="shared" si="4"/>
        <v>2</v>
      </c>
      <c r="L19" s="192">
        <f t="shared" si="5"/>
        <v>3</v>
      </c>
      <c r="M19" s="254">
        <f t="shared" si="6"/>
        <v>2</v>
      </c>
      <c r="N19" s="254">
        <f t="shared" si="7"/>
        <v>1</v>
      </c>
      <c r="O19" s="251">
        <f t="shared" si="8"/>
        <v>6</v>
      </c>
      <c r="P19" s="192">
        <f t="shared" si="9"/>
        <v>6</v>
      </c>
      <c r="Q19" s="254">
        <f t="shared" si="10"/>
        <v>0</v>
      </c>
      <c r="R19" s="254">
        <f t="shared" si="11"/>
        <v>4</v>
      </c>
      <c r="S19" s="251">
        <f t="shared" si="12"/>
        <v>10</v>
      </c>
      <c r="T19" s="145">
        <f t="shared" si="13"/>
        <v>18</v>
      </c>
    </row>
    <row r="20" spans="1:20" x14ac:dyDescent="0.2">
      <c r="A20" s="187">
        <v>16</v>
      </c>
      <c r="B20" s="205" t="s">
        <v>301</v>
      </c>
      <c r="C20" s="206" t="s">
        <v>276</v>
      </c>
      <c r="D20" s="192">
        <f t="shared" si="0"/>
        <v>3</v>
      </c>
      <c r="E20" s="254">
        <f t="shared" si="1"/>
        <v>0</v>
      </c>
      <c r="F20" s="254">
        <f t="shared" si="2"/>
        <v>2</v>
      </c>
      <c r="G20" s="251">
        <f t="shared" si="3"/>
        <v>5</v>
      </c>
      <c r="H20" s="192">
        <f>'ITT Start Order &amp; Calcs'!H83</f>
        <v>1</v>
      </c>
      <c r="I20" s="254" t="s">
        <v>151</v>
      </c>
      <c r="J20" s="254" t="s">
        <v>151</v>
      </c>
      <c r="K20" s="251">
        <f t="shared" si="4"/>
        <v>1</v>
      </c>
      <c r="L20" s="192">
        <f t="shared" si="5"/>
        <v>0</v>
      </c>
      <c r="M20" s="254">
        <f t="shared" si="6"/>
        <v>0</v>
      </c>
      <c r="N20" s="254">
        <f t="shared" si="7"/>
        <v>0</v>
      </c>
      <c r="O20" s="251">
        <f t="shared" si="8"/>
        <v>0</v>
      </c>
      <c r="P20" s="192">
        <f t="shared" si="9"/>
        <v>0</v>
      </c>
      <c r="Q20" s="254">
        <f t="shared" si="10"/>
        <v>0</v>
      </c>
      <c r="R20" s="254">
        <f t="shared" si="11"/>
        <v>0</v>
      </c>
      <c r="S20" s="251">
        <f t="shared" si="12"/>
        <v>0</v>
      </c>
      <c r="T20" s="145">
        <f t="shared" si="13"/>
        <v>6</v>
      </c>
    </row>
    <row r="21" spans="1:20" x14ac:dyDescent="0.2">
      <c r="A21" s="187">
        <v>17</v>
      </c>
      <c r="B21" s="205" t="s">
        <v>302</v>
      </c>
      <c r="C21" s="206" t="s">
        <v>315</v>
      </c>
      <c r="D21" s="192">
        <f t="shared" si="0"/>
        <v>0</v>
      </c>
      <c r="E21" s="254">
        <f t="shared" si="1"/>
        <v>0</v>
      </c>
      <c r="F21" s="254">
        <f t="shared" si="2"/>
        <v>0</v>
      </c>
      <c r="G21" s="251">
        <f t="shared" si="3"/>
        <v>0</v>
      </c>
      <c r="H21" s="192">
        <f>'ITT Start Order &amp; Calcs'!H82</f>
        <v>0</v>
      </c>
      <c r="I21" s="254" t="s">
        <v>151</v>
      </c>
      <c r="J21" s="254" t="s">
        <v>151</v>
      </c>
      <c r="K21" s="251">
        <f t="shared" si="4"/>
        <v>0</v>
      </c>
      <c r="L21" s="192">
        <f t="shared" si="5"/>
        <v>0</v>
      </c>
      <c r="M21" s="254">
        <f t="shared" si="6"/>
        <v>0</v>
      </c>
      <c r="N21" s="254">
        <f t="shared" si="7"/>
        <v>0</v>
      </c>
      <c r="O21" s="251">
        <f t="shared" si="8"/>
        <v>0</v>
      </c>
      <c r="P21" s="192">
        <f t="shared" si="9"/>
        <v>0</v>
      </c>
      <c r="Q21" s="254">
        <f t="shared" si="10"/>
        <v>0</v>
      </c>
      <c r="R21" s="254">
        <f t="shared" si="11"/>
        <v>0</v>
      </c>
      <c r="S21" s="251">
        <f t="shared" si="12"/>
        <v>0</v>
      </c>
      <c r="T21" s="145">
        <f t="shared" si="13"/>
        <v>0</v>
      </c>
    </row>
    <row r="22" spans="1:20" x14ac:dyDescent="0.2">
      <c r="A22" s="187">
        <v>18</v>
      </c>
      <c r="B22" s="205" t="s">
        <v>303</v>
      </c>
      <c r="C22" s="206" t="s">
        <v>304</v>
      </c>
      <c r="D22" s="192">
        <f t="shared" si="0"/>
        <v>15</v>
      </c>
      <c r="E22" s="254">
        <f t="shared" si="1"/>
        <v>0</v>
      </c>
      <c r="F22" s="254">
        <f t="shared" si="2"/>
        <v>3</v>
      </c>
      <c r="G22" s="251">
        <f t="shared" si="3"/>
        <v>18</v>
      </c>
      <c r="H22" s="192">
        <f>'ITT Start Order &amp; Calcs'!H81</f>
        <v>3</v>
      </c>
      <c r="I22" s="254" t="s">
        <v>151</v>
      </c>
      <c r="J22" s="254" t="s">
        <v>151</v>
      </c>
      <c r="K22" s="251">
        <f t="shared" si="4"/>
        <v>3</v>
      </c>
      <c r="L22" s="192">
        <f t="shared" si="5"/>
        <v>15</v>
      </c>
      <c r="M22" s="254">
        <f t="shared" si="6"/>
        <v>1</v>
      </c>
      <c r="N22" s="254">
        <f t="shared" si="7"/>
        <v>9</v>
      </c>
      <c r="O22" s="251">
        <f t="shared" si="8"/>
        <v>25</v>
      </c>
      <c r="P22" s="192">
        <f t="shared" si="9"/>
        <v>9</v>
      </c>
      <c r="Q22" s="254">
        <f t="shared" si="10"/>
        <v>1</v>
      </c>
      <c r="R22" s="254">
        <f t="shared" si="11"/>
        <v>3</v>
      </c>
      <c r="S22" s="251">
        <f t="shared" si="12"/>
        <v>13</v>
      </c>
      <c r="T22" s="145">
        <f t="shared" si="13"/>
        <v>59</v>
      </c>
    </row>
    <row r="23" spans="1:20" x14ac:dyDescent="0.2">
      <c r="A23" s="187">
        <v>19</v>
      </c>
      <c r="B23" s="205" t="s">
        <v>305</v>
      </c>
      <c r="C23" s="206" t="s">
        <v>304</v>
      </c>
      <c r="D23" s="192">
        <f t="shared" si="0"/>
        <v>0</v>
      </c>
      <c r="E23" s="254">
        <f t="shared" si="1"/>
        <v>0</v>
      </c>
      <c r="F23" s="254">
        <f t="shared" si="2"/>
        <v>0</v>
      </c>
      <c r="G23" s="251">
        <f t="shared" si="3"/>
        <v>0</v>
      </c>
      <c r="H23" s="192">
        <f>'ITT Start Order &amp; Calcs'!H80</f>
        <v>0</v>
      </c>
      <c r="I23" s="254" t="s">
        <v>151</v>
      </c>
      <c r="J23" s="254" t="s">
        <v>151</v>
      </c>
      <c r="K23" s="251">
        <f t="shared" si="4"/>
        <v>0</v>
      </c>
      <c r="L23" s="192">
        <f t="shared" si="5"/>
        <v>0</v>
      </c>
      <c r="M23" s="254">
        <f t="shared" si="6"/>
        <v>0</v>
      </c>
      <c r="N23" s="254">
        <f t="shared" si="7"/>
        <v>0</v>
      </c>
      <c r="O23" s="251">
        <f t="shared" si="8"/>
        <v>0</v>
      </c>
      <c r="P23" s="192">
        <f t="shared" si="9"/>
        <v>0</v>
      </c>
      <c r="Q23" s="254">
        <f t="shared" si="10"/>
        <v>0</v>
      </c>
      <c r="R23" s="254">
        <f t="shared" si="11"/>
        <v>0</v>
      </c>
      <c r="S23" s="251">
        <f t="shared" si="12"/>
        <v>0</v>
      </c>
      <c r="T23" s="145">
        <f t="shared" si="13"/>
        <v>0</v>
      </c>
    </row>
    <row r="24" spans="1:20" x14ac:dyDescent="0.2">
      <c r="A24" s="187">
        <v>20</v>
      </c>
      <c r="B24" s="205" t="s">
        <v>272</v>
      </c>
      <c r="C24" s="206" t="s">
        <v>266</v>
      </c>
      <c r="D24" s="192">
        <f t="shared" si="0"/>
        <v>0</v>
      </c>
      <c r="E24" s="254">
        <f t="shared" si="1"/>
        <v>0</v>
      </c>
      <c r="F24" s="254">
        <f t="shared" si="2"/>
        <v>0</v>
      </c>
      <c r="G24" s="251">
        <f t="shared" si="3"/>
        <v>0</v>
      </c>
      <c r="H24" s="192">
        <f>'ITT Start Order &amp; Calcs'!H79</f>
        <v>0</v>
      </c>
      <c r="I24" s="254" t="s">
        <v>151</v>
      </c>
      <c r="J24" s="254" t="s">
        <v>151</v>
      </c>
      <c r="K24" s="251">
        <f t="shared" si="4"/>
        <v>0</v>
      </c>
      <c r="L24" s="192">
        <f t="shared" si="5"/>
        <v>0</v>
      </c>
      <c r="M24" s="254">
        <f t="shared" si="6"/>
        <v>0</v>
      </c>
      <c r="N24" s="254">
        <f t="shared" si="7"/>
        <v>0</v>
      </c>
      <c r="O24" s="251">
        <f t="shared" si="8"/>
        <v>0</v>
      </c>
      <c r="P24" s="192">
        <f t="shared" si="9"/>
        <v>3</v>
      </c>
      <c r="Q24" s="254">
        <f t="shared" si="10"/>
        <v>3</v>
      </c>
      <c r="R24" s="254">
        <f t="shared" si="11"/>
        <v>0</v>
      </c>
      <c r="S24" s="251">
        <f t="shared" si="12"/>
        <v>6</v>
      </c>
      <c r="T24" s="145">
        <f t="shared" si="13"/>
        <v>6</v>
      </c>
    </row>
    <row r="25" spans="1:20" x14ac:dyDescent="0.2">
      <c r="A25" s="187">
        <v>21</v>
      </c>
      <c r="B25" s="205" t="s">
        <v>157</v>
      </c>
      <c r="C25" s="206" t="s">
        <v>1</v>
      </c>
      <c r="D25" s="192">
        <f t="shared" si="0"/>
        <v>0</v>
      </c>
      <c r="E25" s="254">
        <f t="shared" si="1"/>
        <v>0</v>
      </c>
      <c r="F25" s="254">
        <f t="shared" si="2"/>
        <v>0</v>
      </c>
      <c r="G25" s="251">
        <f t="shared" si="3"/>
        <v>0</v>
      </c>
      <c r="H25" s="192">
        <f>'ITT Start Order &amp; Calcs'!H78</f>
        <v>0</v>
      </c>
      <c r="I25" s="254" t="s">
        <v>151</v>
      </c>
      <c r="J25" s="254" t="s">
        <v>151</v>
      </c>
      <c r="K25" s="251">
        <f t="shared" si="4"/>
        <v>0</v>
      </c>
      <c r="L25" s="192">
        <f t="shared" si="5"/>
        <v>0</v>
      </c>
      <c r="M25" s="254">
        <f t="shared" si="6"/>
        <v>0</v>
      </c>
      <c r="N25" s="254">
        <f t="shared" si="7"/>
        <v>0</v>
      </c>
      <c r="O25" s="251">
        <f t="shared" si="8"/>
        <v>0</v>
      </c>
      <c r="P25" s="192">
        <f t="shared" si="9"/>
        <v>0</v>
      </c>
      <c r="Q25" s="254">
        <f t="shared" si="10"/>
        <v>0</v>
      </c>
      <c r="R25" s="254">
        <f t="shared" si="11"/>
        <v>0</v>
      </c>
      <c r="S25" s="251">
        <f t="shared" si="12"/>
        <v>0</v>
      </c>
      <c r="T25" s="145">
        <f t="shared" si="13"/>
        <v>0</v>
      </c>
    </row>
    <row r="26" spans="1:20" x14ac:dyDescent="0.2">
      <c r="A26" s="187">
        <v>22</v>
      </c>
      <c r="B26" s="205" t="s">
        <v>158</v>
      </c>
      <c r="C26" s="206" t="s">
        <v>1</v>
      </c>
      <c r="D26" s="192">
        <f t="shared" si="0"/>
        <v>0</v>
      </c>
      <c r="E26" s="254">
        <f t="shared" si="1"/>
        <v>0</v>
      </c>
      <c r="F26" s="254">
        <f t="shared" si="2"/>
        <v>0</v>
      </c>
      <c r="G26" s="251">
        <f t="shared" si="3"/>
        <v>0</v>
      </c>
      <c r="H26" s="192">
        <f>'ITT Start Order &amp; Calcs'!H77</f>
        <v>0</v>
      </c>
      <c r="I26" s="254" t="s">
        <v>151</v>
      </c>
      <c r="J26" s="254" t="s">
        <v>151</v>
      </c>
      <c r="K26" s="251">
        <f t="shared" si="4"/>
        <v>0</v>
      </c>
      <c r="L26" s="192">
        <f t="shared" si="5"/>
        <v>0</v>
      </c>
      <c r="M26" s="254">
        <f t="shared" si="6"/>
        <v>0</v>
      </c>
      <c r="N26" s="254">
        <f t="shared" si="7"/>
        <v>0</v>
      </c>
      <c r="O26" s="251">
        <f t="shared" si="8"/>
        <v>0</v>
      </c>
      <c r="P26" s="192">
        <f t="shared" si="9"/>
        <v>0</v>
      </c>
      <c r="Q26" s="254">
        <f t="shared" si="10"/>
        <v>0</v>
      </c>
      <c r="R26" s="254">
        <f t="shared" si="11"/>
        <v>0</v>
      </c>
      <c r="S26" s="251">
        <f t="shared" si="12"/>
        <v>0</v>
      </c>
      <c r="T26" s="145">
        <f t="shared" si="13"/>
        <v>0</v>
      </c>
    </row>
    <row r="27" spans="1:20" x14ac:dyDescent="0.2">
      <c r="A27" s="187">
        <v>23</v>
      </c>
      <c r="B27" s="205" t="s">
        <v>159</v>
      </c>
      <c r="C27" s="206" t="s">
        <v>1</v>
      </c>
      <c r="D27" s="192">
        <f t="shared" si="0"/>
        <v>0</v>
      </c>
      <c r="E27" s="254">
        <f t="shared" si="1"/>
        <v>0</v>
      </c>
      <c r="F27" s="254">
        <f t="shared" si="2"/>
        <v>0</v>
      </c>
      <c r="G27" s="251">
        <f t="shared" si="3"/>
        <v>0</v>
      </c>
      <c r="H27" s="192">
        <f>'ITT Start Order &amp; Calcs'!H76</f>
        <v>0</v>
      </c>
      <c r="I27" s="254" t="s">
        <v>151</v>
      </c>
      <c r="J27" s="254" t="s">
        <v>151</v>
      </c>
      <c r="K27" s="251">
        <f t="shared" si="4"/>
        <v>0</v>
      </c>
      <c r="L27" s="192">
        <f t="shared" si="5"/>
        <v>0</v>
      </c>
      <c r="M27" s="254">
        <f t="shared" si="6"/>
        <v>0</v>
      </c>
      <c r="N27" s="254">
        <f t="shared" si="7"/>
        <v>0</v>
      </c>
      <c r="O27" s="251">
        <f t="shared" si="8"/>
        <v>0</v>
      </c>
      <c r="P27" s="192">
        <f t="shared" si="9"/>
        <v>0</v>
      </c>
      <c r="Q27" s="254">
        <f t="shared" si="10"/>
        <v>0</v>
      </c>
      <c r="R27" s="254">
        <f t="shared" si="11"/>
        <v>0</v>
      </c>
      <c r="S27" s="251">
        <f t="shared" si="12"/>
        <v>0</v>
      </c>
      <c r="T27" s="145">
        <f t="shared" si="13"/>
        <v>0</v>
      </c>
    </row>
    <row r="28" spans="1:20" x14ac:dyDescent="0.2">
      <c r="A28" s="187">
        <v>24</v>
      </c>
      <c r="B28" s="205" t="s">
        <v>160</v>
      </c>
      <c r="C28" s="206" t="s">
        <v>1</v>
      </c>
      <c r="D28" s="192">
        <f t="shared" si="0"/>
        <v>0</v>
      </c>
      <c r="E28" s="254">
        <f t="shared" si="1"/>
        <v>0</v>
      </c>
      <c r="F28" s="254">
        <f t="shared" si="2"/>
        <v>0</v>
      </c>
      <c r="G28" s="251">
        <f t="shared" si="3"/>
        <v>0</v>
      </c>
      <c r="H28" s="192">
        <f>'ITT Start Order &amp; Calcs'!H75</f>
        <v>0</v>
      </c>
      <c r="I28" s="254" t="s">
        <v>151</v>
      </c>
      <c r="J28" s="254" t="s">
        <v>151</v>
      </c>
      <c r="K28" s="251">
        <f t="shared" si="4"/>
        <v>0</v>
      </c>
      <c r="L28" s="192">
        <f t="shared" si="5"/>
        <v>0</v>
      </c>
      <c r="M28" s="254">
        <f t="shared" si="6"/>
        <v>0</v>
      </c>
      <c r="N28" s="254">
        <f t="shared" si="7"/>
        <v>0</v>
      </c>
      <c r="O28" s="251">
        <f t="shared" si="8"/>
        <v>0</v>
      </c>
      <c r="P28" s="192">
        <f t="shared" si="9"/>
        <v>0</v>
      </c>
      <c r="Q28" s="254">
        <f t="shared" si="10"/>
        <v>0</v>
      </c>
      <c r="R28" s="254">
        <f t="shared" si="11"/>
        <v>0</v>
      </c>
      <c r="S28" s="251">
        <f t="shared" si="12"/>
        <v>0</v>
      </c>
      <c r="T28" s="145">
        <f t="shared" si="13"/>
        <v>0</v>
      </c>
    </row>
    <row r="29" spans="1:20" x14ac:dyDescent="0.2">
      <c r="A29" s="187">
        <v>25</v>
      </c>
      <c r="B29" s="205" t="s">
        <v>161</v>
      </c>
      <c r="C29" s="206" t="s">
        <v>1</v>
      </c>
      <c r="D29" s="192">
        <f t="shared" si="0"/>
        <v>0</v>
      </c>
      <c r="E29" s="254">
        <f t="shared" si="1"/>
        <v>0</v>
      </c>
      <c r="F29" s="254">
        <f t="shared" si="2"/>
        <v>0</v>
      </c>
      <c r="G29" s="251">
        <f t="shared" si="3"/>
        <v>0</v>
      </c>
      <c r="H29" s="192">
        <f>'ITT Start Order &amp; Calcs'!H74</f>
        <v>0</v>
      </c>
      <c r="I29" s="254" t="s">
        <v>151</v>
      </c>
      <c r="J29" s="254" t="s">
        <v>151</v>
      </c>
      <c r="K29" s="251">
        <f t="shared" si="4"/>
        <v>0</v>
      </c>
      <c r="L29" s="192">
        <f t="shared" si="5"/>
        <v>0</v>
      </c>
      <c r="M29" s="254">
        <f t="shared" si="6"/>
        <v>0</v>
      </c>
      <c r="N29" s="254">
        <f t="shared" si="7"/>
        <v>0</v>
      </c>
      <c r="O29" s="251">
        <f t="shared" si="8"/>
        <v>0</v>
      </c>
      <c r="P29" s="192">
        <f t="shared" si="9"/>
        <v>0</v>
      </c>
      <c r="Q29" s="254">
        <f t="shared" si="10"/>
        <v>0</v>
      </c>
      <c r="R29" s="254">
        <f t="shared" si="11"/>
        <v>0</v>
      </c>
      <c r="S29" s="251">
        <f t="shared" si="12"/>
        <v>0</v>
      </c>
      <c r="T29" s="145">
        <f t="shared" si="13"/>
        <v>0</v>
      </c>
    </row>
    <row r="30" spans="1:20" x14ac:dyDescent="0.2">
      <c r="A30" s="187">
        <v>26</v>
      </c>
      <c r="B30" s="205" t="s">
        <v>162</v>
      </c>
      <c r="C30" s="206" t="s">
        <v>1</v>
      </c>
      <c r="D30" s="192">
        <f t="shared" si="0"/>
        <v>0</v>
      </c>
      <c r="E30" s="254">
        <f t="shared" si="1"/>
        <v>0</v>
      </c>
      <c r="F30" s="254">
        <f t="shared" si="2"/>
        <v>0</v>
      </c>
      <c r="G30" s="251">
        <f t="shared" si="3"/>
        <v>0</v>
      </c>
      <c r="H30" s="192">
        <f>'ITT Start Order &amp; Calcs'!H73</f>
        <v>0</v>
      </c>
      <c r="I30" s="254" t="s">
        <v>151</v>
      </c>
      <c r="J30" s="254" t="s">
        <v>151</v>
      </c>
      <c r="K30" s="251">
        <f t="shared" si="4"/>
        <v>0</v>
      </c>
      <c r="L30" s="192">
        <f t="shared" si="5"/>
        <v>0</v>
      </c>
      <c r="M30" s="254">
        <f t="shared" si="6"/>
        <v>0</v>
      </c>
      <c r="N30" s="254">
        <f t="shared" si="7"/>
        <v>0</v>
      </c>
      <c r="O30" s="251">
        <f t="shared" si="8"/>
        <v>0</v>
      </c>
      <c r="P30" s="192">
        <f t="shared" si="9"/>
        <v>0</v>
      </c>
      <c r="Q30" s="254">
        <f t="shared" si="10"/>
        <v>0</v>
      </c>
      <c r="R30" s="254">
        <f t="shared" si="11"/>
        <v>0</v>
      </c>
      <c r="S30" s="251">
        <f t="shared" si="12"/>
        <v>0</v>
      </c>
      <c r="T30" s="145">
        <f t="shared" si="13"/>
        <v>0</v>
      </c>
    </row>
    <row r="31" spans="1:20" x14ac:dyDescent="0.2">
      <c r="A31" s="187">
        <v>27</v>
      </c>
      <c r="B31" s="205" t="s">
        <v>163</v>
      </c>
      <c r="C31" s="206" t="s">
        <v>1</v>
      </c>
      <c r="D31" s="192">
        <f t="shared" si="0"/>
        <v>0</v>
      </c>
      <c r="E31" s="254">
        <f t="shared" si="1"/>
        <v>0</v>
      </c>
      <c r="F31" s="254">
        <f t="shared" si="2"/>
        <v>0</v>
      </c>
      <c r="G31" s="251">
        <f t="shared" si="3"/>
        <v>0</v>
      </c>
      <c r="H31" s="192">
        <f>'ITT Start Order &amp; Calcs'!H72</f>
        <v>0</v>
      </c>
      <c r="I31" s="254" t="s">
        <v>151</v>
      </c>
      <c r="J31" s="254" t="s">
        <v>151</v>
      </c>
      <c r="K31" s="251">
        <f t="shared" si="4"/>
        <v>0</v>
      </c>
      <c r="L31" s="192">
        <f t="shared" si="5"/>
        <v>0</v>
      </c>
      <c r="M31" s="254">
        <f t="shared" si="6"/>
        <v>0</v>
      </c>
      <c r="N31" s="254">
        <f t="shared" si="7"/>
        <v>0</v>
      </c>
      <c r="O31" s="251">
        <f t="shared" si="8"/>
        <v>0</v>
      </c>
      <c r="P31" s="192">
        <f t="shared" si="9"/>
        <v>0</v>
      </c>
      <c r="Q31" s="254">
        <f t="shared" si="10"/>
        <v>0</v>
      </c>
      <c r="R31" s="254">
        <f t="shared" si="11"/>
        <v>0</v>
      </c>
      <c r="S31" s="251">
        <f t="shared" si="12"/>
        <v>0</v>
      </c>
      <c r="T31" s="145">
        <f t="shared" si="13"/>
        <v>0</v>
      </c>
    </row>
    <row r="32" spans="1:20" x14ac:dyDescent="0.2">
      <c r="A32" s="187">
        <v>28</v>
      </c>
      <c r="B32" s="205" t="s">
        <v>164</v>
      </c>
      <c r="C32" s="206" t="s">
        <v>1</v>
      </c>
      <c r="D32" s="192">
        <f t="shared" si="0"/>
        <v>0</v>
      </c>
      <c r="E32" s="254">
        <f t="shared" si="1"/>
        <v>0</v>
      </c>
      <c r="F32" s="254">
        <f t="shared" si="2"/>
        <v>0</v>
      </c>
      <c r="G32" s="251">
        <f t="shared" si="3"/>
        <v>0</v>
      </c>
      <c r="H32" s="192">
        <f>'ITT Start Order &amp; Calcs'!H71</f>
        <v>0</v>
      </c>
      <c r="I32" s="254" t="s">
        <v>151</v>
      </c>
      <c r="J32" s="254" t="s">
        <v>151</v>
      </c>
      <c r="K32" s="251">
        <f t="shared" si="4"/>
        <v>0</v>
      </c>
      <c r="L32" s="192">
        <f t="shared" si="5"/>
        <v>0</v>
      </c>
      <c r="M32" s="254">
        <f t="shared" si="6"/>
        <v>0</v>
      </c>
      <c r="N32" s="254">
        <f t="shared" si="7"/>
        <v>0</v>
      </c>
      <c r="O32" s="251">
        <f t="shared" si="8"/>
        <v>0</v>
      </c>
      <c r="P32" s="192">
        <f t="shared" si="9"/>
        <v>0</v>
      </c>
      <c r="Q32" s="254">
        <f t="shared" si="10"/>
        <v>0</v>
      </c>
      <c r="R32" s="254">
        <f t="shared" si="11"/>
        <v>0</v>
      </c>
      <c r="S32" s="251">
        <f t="shared" si="12"/>
        <v>0</v>
      </c>
      <c r="T32" s="145">
        <f t="shared" si="13"/>
        <v>0</v>
      </c>
    </row>
    <row r="33" spans="1:37" x14ac:dyDescent="0.2">
      <c r="A33" s="187">
        <v>29</v>
      </c>
      <c r="B33" s="205" t="s">
        <v>165</v>
      </c>
      <c r="C33" s="206" t="s">
        <v>1</v>
      </c>
      <c r="D33" s="192">
        <f t="shared" si="0"/>
        <v>0</v>
      </c>
      <c r="E33" s="254">
        <f t="shared" si="1"/>
        <v>0</v>
      </c>
      <c r="F33" s="254">
        <f t="shared" si="2"/>
        <v>0</v>
      </c>
      <c r="G33" s="251">
        <f t="shared" si="3"/>
        <v>0</v>
      </c>
      <c r="H33" s="192">
        <f>'ITT Start Order &amp; Calcs'!H70</f>
        <v>0</v>
      </c>
      <c r="I33" s="254" t="s">
        <v>151</v>
      </c>
      <c r="J33" s="254" t="s">
        <v>151</v>
      </c>
      <c r="K33" s="251">
        <f t="shared" si="4"/>
        <v>0</v>
      </c>
      <c r="L33" s="192">
        <f t="shared" si="5"/>
        <v>0</v>
      </c>
      <c r="M33" s="254">
        <f t="shared" si="6"/>
        <v>0</v>
      </c>
      <c r="N33" s="254">
        <f t="shared" si="7"/>
        <v>0</v>
      </c>
      <c r="O33" s="251">
        <f t="shared" si="8"/>
        <v>0</v>
      </c>
      <c r="P33" s="192">
        <f t="shared" si="9"/>
        <v>0</v>
      </c>
      <c r="Q33" s="254">
        <f t="shared" si="10"/>
        <v>0</v>
      </c>
      <c r="R33" s="254">
        <f t="shared" si="11"/>
        <v>0</v>
      </c>
      <c r="S33" s="251">
        <f t="shared" si="12"/>
        <v>0</v>
      </c>
      <c r="T33" s="145">
        <f t="shared" si="13"/>
        <v>0</v>
      </c>
    </row>
    <row r="34" spans="1:37" ht="13.5" thickBot="1" x14ac:dyDescent="0.25">
      <c r="A34" s="188">
        <v>30</v>
      </c>
      <c r="B34" s="207" t="s">
        <v>166</v>
      </c>
      <c r="C34" s="208" t="s">
        <v>1</v>
      </c>
      <c r="D34" s="198">
        <f t="shared" si="0"/>
        <v>0</v>
      </c>
      <c r="E34" s="255">
        <f t="shared" si="1"/>
        <v>0</v>
      </c>
      <c r="F34" s="255">
        <f t="shared" si="2"/>
        <v>0</v>
      </c>
      <c r="G34" s="252">
        <f t="shared" si="3"/>
        <v>0</v>
      </c>
      <c r="H34" s="198">
        <f>'ITT Start Order &amp; Calcs'!H69</f>
        <v>0</v>
      </c>
      <c r="I34" s="255" t="s">
        <v>151</v>
      </c>
      <c r="J34" s="255" t="s">
        <v>151</v>
      </c>
      <c r="K34" s="252">
        <f t="shared" si="4"/>
        <v>0</v>
      </c>
      <c r="L34" s="198">
        <f t="shared" si="5"/>
        <v>0</v>
      </c>
      <c r="M34" s="255">
        <f t="shared" si="6"/>
        <v>0</v>
      </c>
      <c r="N34" s="255">
        <f t="shared" si="7"/>
        <v>0</v>
      </c>
      <c r="O34" s="252">
        <f t="shared" si="8"/>
        <v>0</v>
      </c>
      <c r="P34" s="198">
        <f t="shared" si="9"/>
        <v>0</v>
      </c>
      <c r="Q34" s="255">
        <f t="shared" si="10"/>
        <v>0</v>
      </c>
      <c r="R34" s="255">
        <f t="shared" si="11"/>
        <v>0</v>
      </c>
      <c r="S34" s="252">
        <f t="shared" si="12"/>
        <v>0</v>
      </c>
      <c r="T34" s="146">
        <f t="shared" si="13"/>
        <v>0</v>
      </c>
    </row>
    <row r="35" spans="1:37" x14ac:dyDescent="0.2">
      <c r="J35" s="13"/>
      <c r="K35" s="13"/>
    </row>
    <row r="36" spans="1:37" s="15" customFormat="1" x14ac:dyDescent="0.2">
      <c r="A36" s="14"/>
    </row>
    <row r="37" spans="1:37" s="40" customFormat="1" x14ac:dyDescent="0.2">
      <c r="A37" s="122" t="s">
        <v>122</v>
      </c>
    </row>
    <row r="38" spans="1:37" s="23" customFormat="1" ht="13.5" thickBot="1" x14ac:dyDescent="0.25">
      <c r="A38" s="31" t="s">
        <v>150</v>
      </c>
      <c r="I38" s="31" t="s">
        <v>150</v>
      </c>
      <c r="O38" s="31" t="s">
        <v>150</v>
      </c>
    </row>
    <row r="39" spans="1:37" s="24" customFormat="1" x14ac:dyDescent="0.2">
      <c r="A39" s="41"/>
      <c r="B39" s="43"/>
      <c r="C39" s="441" t="s">
        <v>13</v>
      </c>
      <c r="D39" s="442"/>
      <c r="E39" s="442"/>
      <c r="F39" s="442"/>
      <c r="G39" s="442"/>
      <c r="H39" s="443"/>
      <c r="I39" s="441" t="s">
        <v>14</v>
      </c>
      <c r="J39" s="442"/>
      <c r="K39" s="442"/>
      <c r="L39" s="442"/>
      <c r="M39" s="442"/>
      <c r="N39" s="443"/>
      <c r="O39" s="441" t="s">
        <v>16</v>
      </c>
      <c r="P39" s="442"/>
      <c r="Q39" s="442"/>
      <c r="R39" s="442"/>
      <c r="S39" s="442"/>
      <c r="T39" s="443"/>
      <c r="U39" s="43"/>
      <c r="V39" s="86"/>
      <c r="W39" s="86" t="s">
        <v>139</v>
      </c>
      <c r="X39" s="87"/>
      <c r="Y39" s="87"/>
      <c r="Z39" s="87"/>
      <c r="AA39" s="88"/>
      <c r="AB39" s="88"/>
      <c r="AC39" s="88"/>
      <c r="AD39" s="88"/>
      <c r="AE39" s="88"/>
      <c r="AF39" s="90"/>
      <c r="AG39" s="90"/>
      <c r="AH39" s="90"/>
      <c r="AI39" s="90"/>
      <c r="AJ39" s="90"/>
      <c r="AK39" s="23"/>
    </row>
    <row r="40" spans="1:37" s="24" customFormat="1" x14ac:dyDescent="0.2">
      <c r="A40" s="41"/>
      <c r="B40" s="43"/>
      <c r="C40" s="93" t="s">
        <v>97</v>
      </c>
      <c r="D40" s="92" t="s">
        <v>98</v>
      </c>
      <c r="E40" s="92" t="s">
        <v>99</v>
      </c>
      <c r="F40" s="92" t="s">
        <v>100</v>
      </c>
      <c r="G40" s="92" t="s">
        <v>101</v>
      </c>
      <c r="H40" s="444" t="s">
        <v>140</v>
      </c>
      <c r="I40" s="93" t="s">
        <v>97</v>
      </c>
      <c r="J40" s="92" t="s">
        <v>98</v>
      </c>
      <c r="K40" s="92" t="s">
        <v>99</v>
      </c>
      <c r="L40" s="92" t="s">
        <v>100</v>
      </c>
      <c r="M40" s="92" t="s">
        <v>101</v>
      </c>
      <c r="N40" s="444" t="s">
        <v>140</v>
      </c>
      <c r="O40" s="93" t="s">
        <v>97</v>
      </c>
      <c r="P40" s="92" t="s">
        <v>98</v>
      </c>
      <c r="Q40" s="92" t="s">
        <v>99</v>
      </c>
      <c r="R40" s="92" t="s">
        <v>100</v>
      </c>
      <c r="S40" s="92" t="s">
        <v>101</v>
      </c>
      <c r="T40" s="444" t="s">
        <v>140</v>
      </c>
      <c r="U40" s="43"/>
      <c r="V40" s="86" t="s">
        <v>132</v>
      </c>
      <c r="W40" s="86"/>
      <c r="X40" s="86"/>
      <c r="Y40" s="86"/>
      <c r="Z40" s="86"/>
      <c r="AA40" s="89" t="s">
        <v>137</v>
      </c>
      <c r="AB40" s="89"/>
      <c r="AC40" s="89"/>
      <c r="AD40" s="89"/>
      <c r="AE40" s="89"/>
      <c r="AF40" s="91" t="s">
        <v>138</v>
      </c>
      <c r="AG40" s="91"/>
      <c r="AH40" s="91"/>
      <c r="AI40" s="91"/>
      <c r="AJ40" s="91"/>
    </row>
    <row r="41" spans="1:37" s="24" customFormat="1" ht="13.5" thickBot="1" x14ac:dyDescent="0.25">
      <c r="A41" s="41"/>
      <c r="B41" s="43"/>
      <c r="C41" s="94" t="s">
        <v>17</v>
      </c>
      <c r="D41" s="95" t="s">
        <v>17</v>
      </c>
      <c r="E41" s="95" t="s">
        <v>17</v>
      </c>
      <c r="F41" s="95" t="s">
        <v>17</v>
      </c>
      <c r="G41" s="95" t="s">
        <v>17</v>
      </c>
      <c r="H41" s="445"/>
      <c r="I41" s="94" t="s">
        <v>17</v>
      </c>
      <c r="J41" s="95" t="s">
        <v>17</v>
      </c>
      <c r="K41" s="95" t="s">
        <v>17</v>
      </c>
      <c r="L41" s="95" t="s">
        <v>17</v>
      </c>
      <c r="M41" s="95" t="s">
        <v>17</v>
      </c>
      <c r="N41" s="445"/>
      <c r="O41" s="94" t="s">
        <v>17</v>
      </c>
      <c r="P41" s="95" t="s">
        <v>17</v>
      </c>
      <c r="Q41" s="95" t="s">
        <v>17</v>
      </c>
      <c r="R41" s="95" t="s">
        <v>17</v>
      </c>
      <c r="S41" s="95" t="s">
        <v>17</v>
      </c>
      <c r="T41" s="445"/>
      <c r="U41" s="43"/>
      <c r="V41" s="86" t="s">
        <v>133</v>
      </c>
      <c r="W41" s="86" t="s">
        <v>134</v>
      </c>
      <c r="X41" s="86" t="s">
        <v>135</v>
      </c>
      <c r="Y41" s="86" t="s">
        <v>136</v>
      </c>
      <c r="Z41" s="86" t="s">
        <v>101</v>
      </c>
      <c r="AA41" s="89" t="s">
        <v>133</v>
      </c>
      <c r="AB41" s="89" t="s">
        <v>134</v>
      </c>
      <c r="AC41" s="89" t="s">
        <v>135</v>
      </c>
      <c r="AD41" s="89" t="s">
        <v>136</v>
      </c>
      <c r="AE41" s="89" t="s">
        <v>101</v>
      </c>
      <c r="AF41" s="91" t="s">
        <v>133</v>
      </c>
      <c r="AG41" s="91" t="s">
        <v>134</v>
      </c>
      <c r="AH41" s="91" t="s">
        <v>135</v>
      </c>
      <c r="AI41" s="91" t="s">
        <v>136</v>
      </c>
      <c r="AJ41" s="91" t="s">
        <v>101</v>
      </c>
      <c r="AK41" s="24" t="s">
        <v>34</v>
      </c>
    </row>
    <row r="42" spans="1:37" s="23" customFormat="1" x14ac:dyDescent="0.2">
      <c r="A42" s="48">
        <f t="shared" ref="A42:B71" si="14">A5</f>
        <v>1</v>
      </c>
      <c r="B42" s="96" t="str">
        <f t="shared" si="14"/>
        <v>Geoff Thomson</v>
      </c>
      <c r="C42" s="211"/>
      <c r="D42" s="212"/>
      <c r="E42" s="210"/>
      <c r="F42" s="210"/>
      <c r="G42" s="210"/>
      <c r="H42" s="199">
        <f t="shared" ref="H42:H71" si="15">Z42+V42+W42+X42+Y42</f>
        <v>0</v>
      </c>
      <c r="I42" s="211"/>
      <c r="J42" s="212"/>
      <c r="K42" s="210"/>
      <c r="L42" s="210"/>
      <c r="M42" s="210"/>
      <c r="N42" s="199">
        <f t="shared" ref="N42:N71" si="16">AE42+AA42+AB42+AC42+AD42</f>
        <v>0</v>
      </c>
      <c r="O42" s="211"/>
      <c r="P42" s="212"/>
      <c r="Q42" s="210"/>
      <c r="R42" s="210"/>
      <c r="S42" s="210"/>
      <c r="T42" s="199">
        <f t="shared" ref="T42:T71" si="17">AJ42+AF42+AG42+AH42+AI42</f>
        <v>0</v>
      </c>
      <c r="U42" s="24"/>
      <c r="V42" s="129">
        <f>IF(C42=1,'fancy pants code'!$E$44,IF(C42=2,'fancy pants code'!$E$45,IF(C42=3,'fancy pants code'!$E$46,IF(C42=4,'fancy pants code'!$E$47,IF(C42=5,'fancy pants code'!$E$48,IF(C42=6,'fancy pants code'!$E$49,IF(C42=7,'fancy pants code'!$E$50,IF(C42=8,'fancy pants code'!$E$51,0))))))))</f>
        <v>0</v>
      </c>
      <c r="W42" s="129">
        <f>IF(D42=1,'fancy pants code'!$E$44,IF(D42=2,'fancy pants code'!$E$45,IF(D42=3,'fancy pants code'!$E$46,IF(D42=4,'fancy pants code'!$E$47,IF(D42=5,'fancy pants code'!$E$48,IF(D42=6,'fancy pants code'!$E$49,IF(D42=7,'fancy pants code'!$E$50,IF(D42=8,'fancy pants code'!$E$51,0))))))))</f>
        <v>0</v>
      </c>
      <c r="X42" s="129">
        <f>IF(E42=1,'fancy pants code'!$E$44,IF(E42=2,'fancy pants code'!$E$45,IF(E42=3,'fancy pants code'!$E$46,IF(E42=4,'fancy pants code'!$E$47,IF(E42=5,'fancy pants code'!$E$48,IF(E42=6,'fancy pants code'!$E$49,IF(E42=7,'fancy pants code'!$E$50,IF(E42=8,'fancy pants code'!$E$51,0))))))))</f>
        <v>0</v>
      </c>
      <c r="Y42" s="129">
        <f>IF(F42=1,'fancy pants code'!$E$44,IF(F42=2,'fancy pants code'!$E$45,IF(F42=3,'fancy pants code'!$E$46,IF(F42=4,'fancy pants code'!$E$47,IF(F42=5,'fancy pants code'!$E$48,IF(F42=6,'fancy pants code'!$E$49,IF(F42=7,'fancy pants code'!$E$50,IF(F42=8,'fancy pants code'!$E$51,0))))))))</f>
        <v>0</v>
      </c>
      <c r="Z42" s="129">
        <f>IF(G42=1,'fancy pants code'!$E$44,IF(G42=2,'fancy pants code'!$E$45,IF(G42=3,'fancy pants code'!$E$46,IF(G42=4,'fancy pants code'!$E$47,IF(G42=5,'fancy pants code'!$E$48,IF(G42=6,'fancy pants code'!$E$49,IF(G42=7,'fancy pants code'!$E$50,IF(G42=8,'fancy pants code'!$E$51,0))))))))</f>
        <v>0</v>
      </c>
      <c r="AA42" s="130">
        <f>IF(I42=1,'fancy pants code'!$E$44,IF(I42=2,'fancy pants code'!$E$45,IF(I42=3,'fancy pants code'!$E$46,IF(I42=4,'fancy pants code'!$E$47,IF(I42=5,'fancy pants code'!$E$48,IF(I42=6,'fancy pants code'!$E$49,IF(I42=7,'fancy pants code'!$E$50,IF(I42=8,'fancy pants code'!$E$51,0))))))))</f>
        <v>0</v>
      </c>
      <c r="AB42" s="130">
        <f>IF(J42=1,'fancy pants code'!$E$44,IF(J42=2,'fancy pants code'!$E$45,IF(J42=3,'fancy pants code'!$E$46,IF(J42=4,'fancy pants code'!$E$47,IF(J42=5,'fancy pants code'!$E$48,IF(J42=6,'fancy pants code'!$E$49,IF(J42=7,'fancy pants code'!$E$50,IF(J42=8,'fancy pants code'!$E$51,0))))))))</f>
        <v>0</v>
      </c>
      <c r="AC42" s="130">
        <f>IF(K42=1,'fancy pants code'!$E$44,IF(K42=2,'fancy pants code'!$E$45,IF(K42=3,'fancy pants code'!$E$46,IF(K42=4,'fancy pants code'!$E$47,IF(K42=5,'fancy pants code'!$E$48,IF(K42=6,'fancy pants code'!$E$49,IF(K42=7,'fancy pants code'!$E$50,IF(K42=8,'fancy pants code'!$E$51,0))))))))</f>
        <v>0</v>
      </c>
      <c r="AD42" s="130">
        <f>IF(L42=1,'fancy pants code'!$E$44,IF(L42=2,'fancy pants code'!$E$45,IF(L42=3,'fancy pants code'!$E$46,IF(L42=4,'fancy pants code'!$E$47,IF(L42=5,'fancy pants code'!$E$48,IF(L42=6,'fancy pants code'!$E$49,IF(L42=7,'fancy pants code'!$E$50,IF(L42=8,'fancy pants code'!$E$51,0))))))))</f>
        <v>0</v>
      </c>
      <c r="AE42" s="130">
        <f>IF(M42=1,'fancy pants code'!$E$44,IF(M42=2,'fancy pants code'!$E$45,IF(M42=3,'fancy pants code'!$E$46,IF(M42=4,'fancy pants code'!$E$47,IF(M42=5,'fancy pants code'!$E$48,IF(M42=6,'fancy pants code'!$E$49,IF(M42=7,'fancy pants code'!$E$50,IF(M42=8,'fancy pants code'!$E$51,0))))))))</f>
        <v>0</v>
      </c>
      <c r="AF42" s="131">
        <f>IF(O42=1,'fancy pants code'!$E$44,IF(O42=2,'fancy pants code'!$E$45,IF(O42=3,'fancy pants code'!$E$46,IF(O42=4,'fancy pants code'!$E$47,IF(O42=5,'fancy pants code'!$E$48,IF(O42=6,'fancy pants code'!$E$49,IF(O42=7,'fancy pants code'!$E$50,IF(O42=8,'fancy pants code'!$E$51,0))))))))</f>
        <v>0</v>
      </c>
      <c r="AG42" s="131">
        <f>IF(P42=1,'fancy pants code'!$E$44,IF(P42=2,'fancy pants code'!$E$45,IF(P42=3,'fancy pants code'!$E$46,IF(P42=4,'fancy pants code'!$E$47,IF(P42=5,'fancy pants code'!$E$48,IF(P42=6,'fancy pants code'!$E$49,IF(P42=7,'fancy pants code'!$E$50,IF(P42=8,'fancy pants code'!$E$51,0))))))))</f>
        <v>0</v>
      </c>
      <c r="AH42" s="131">
        <f>IF(Q42=1,'fancy pants code'!$E$44,IF(Q42=2,'fancy pants code'!$E$45,IF(Q42=3,'fancy pants code'!$E$46,IF(Q42=4,'fancy pants code'!$E$47,IF(Q42=5,'fancy pants code'!$E$48,IF(Q42=6,'fancy pants code'!$E$49,IF(Q42=7,'fancy pants code'!$E$50,IF(Q42=8,'fancy pants code'!$E$51,0))))))))</f>
        <v>0</v>
      </c>
      <c r="AI42" s="131">
        <f>IF(R42=1,'fancy pants code'!$E$44,IF(R42=2,'fancy pants code'!$E$45,IF(R42=3,'fancy pants code'!$E$46,IF(R42=4,'fancy pants code'!$E$47,IF(R42=5,'fancy pants code'!$E$48,IF(R42=6,'fancy pants code'!$E$49,IF(R42=7,'fancy pants code'!$E$50,IF(R42=8,'fancy pants code'!$E$51,0))))))))</f>
        <v>0</v>
      </c>
      <c r="AJ42" s="131">
        <f>IF(S42=1,'fancy pants code'!$E$44,IF(S42=2,'fancy pants code'!$E$45,IF(S42=3,'fancy pants code'!$E$46,IF(S42=4,'fancy pants code'!$E$47,IF(S42=5,'fancy pants code'!$E$48,IF(S42=6,'fancy pants code'!$E$49,IF(S42=7,'fancy pants code'!$E$50,IF(S42=8,'fancy pants code'!$E$51,0))))))))</f>
        <v>0</v>
      </c>
      <c r="AK42" s="140">
        <f>SUM(V42:AJ42)</f>
        <v>0</v>
      </c>
    </row>
    <row r="43" spans="1:37" s="23" customFormat="1" x14ac:dyDescent="0.2">
      <c r="A43" s="49">
        <f t="shared" si="14"/>
        <v>2</v>
      </c>
      <c r="B43" s="103" t="str">
        <f t="shared" si="14"/>
        <v>Duane McDonald</v>
      </c>
      <c r="C43" s="211"/>
      <c r="D43" s="212"/>
      <c r="E43" s="212"/>
      <c r="F43" s="212"/>
      <c r="G43" s="212"/>
      <c r="H43" s="200">
        <f>Z43+V43+W43+X43+Y43</f>
        <v>0</v>
      </c>
      <c r="I43" s="211"/>
      <c r="J43" s="212"/>
      <c r="K43" s="212"/>
      <c r="L43" s="212"/>
      <c r="M43" s="212"/>
      <c r="N43" s="200">
        <f t="shared" si="16"/>
        <v>0</v>
      </c>
      <c r="O43" s="211"/>
      <c r="P43" s="212"/>
      <c r="Q43" s="212"/>
      <c r="R43" s="212"/>
      <c r="S43" s="212"/>
      <c r="T43" s="199">
        <f t="shared" si="17"/>
        <v>0</v>
      </c>
      <c r="V43" s="129">
        <f>IF(C43=1,'fancy pants code'!$E$44,IF(C43=2,'fancy pants code'!$E$45,IF(C43=3,'fancy pants code'!$E$46,IF(C43=4,'fancy pants code'!$E$47,IF(C43=5,'fancy pants code'!$E$48,IF(C43=6,'fancy pants code'!$E$49,IF(C43=7,'fancy pants code'!$E$50,IF(C43=8,'fancy pants code'!$E$51,0))))))))</f>
        <v>0</v>
      </c>
      <c r="W43" s="129">
        <f>IF(D43=1,'fancy pants code'!$E$44,IF(D43=2,'fancy pants code'!$E$45,IF(D43=3,'fancy pants code'!$E$46,IF(D43=4,'fancy pants code'!$E$47,IF(D43=5,'fancy pants code'!$E$48,IF(D43=6,'fancy pants code'!$E$49,IF(D43=7,'fancy pants code'!$E$50,IF(D43=8,'fancy pants code'!$E$51,0))))))))</f>
        <v>0</v>
      </c>
      <c r="X43" s="129">
        <f>IF(E43=1,'fancy pants code'!$E$44,IF(E43=2,'fancy pants code'!$E$45,IF(E43=3,'fancy pants code'!$E$46,IF(E43=4,'fancy pants code'!$E$47,IF(E43=5,'fancy pants code'!$E$48,IF(E43=6,'fancy pants code'!$E$49,IF(E43=7,'fancy pants code'!$E$50,IF(E43=8,'fancy pants code'!$E$51,0))))))))</f>
        <v>0</v>
      </c>
      <c r="Y43" s="129">
        <f>IF(F43=1,'fancy pants code'!$E$44,IF(F43=2,'fancy pants code'!$E$45,IF(F43=3,'fancy pants code'!$E$46,IF(F43=4,'fancy pants code'!$E$47,IF(F43=5,'fancy pants code'!$E$48,IF(F43=6,'fancy pants code'!$E$49,IF(F43=7,'fancy pants code'!$E$50,IF(F43=8,'fancy pants code'!$E$51,0))))))))</f>
        <v>0</v>
      </c>
      <c r="Z43" s="129">
        <f>IF(G43=1,'fancy pants code'!$E$44,IF(G43=2,'fancy pants code'!$E$45,IF(G43=3,'fancy pants code'!$E$46,IF(G43=4,'fancy pants code'!$E$47,IF(G43=5,'fancy pants code'!$E$48,IF(G43=6,'fancy pants code'!$E$49,IF(G43=7,'fancy pants code'!$E$50,IF(G43=8,'fancy pants code'!$E$51,0))))))))</f>
        <v>0</v>
      </c>
      <c r="AA43" s="130">
        <f>IF(I43=1,'fancy pants code'!$E$44,IF(I43=2,'fancy pants code'!$E$45,IF(I43=3,'fancy pants code'!$E$46,IF(I43=4,'fancy pants code'!$E$47,IF(I43=5,'fancy pants code'!$E$48,IF(I43=6,'fancy pants code'!$E$49,IF(I43=7,'fancy pants code'!$E$50,IF(I43=8,'fancy pants code'!$E$51,0))))))))</f>
        <v>0</v>
      </c>
      <c r="AB43" s="130">
        <f>IF(J43=1,'fancy pants code'!$E$44,IF(J43=2,'fancy pants code'!$E$45,IF(J43=3,'fancy pants code'!$E$46,IF(J43=4,'fancy pants code'!$E$47,IF(J43=5,'fancy pants code'!$E$48,IF(J43=6,'fancy pants code'!$E$49,IF(J43=7,'fancy pants code'!$E$50,IF(J43=8,'fancy pants code'!$E$51,0))))))))</f>
        <v>0</v>
      </c>
      <c r="AC43" s="130">
        <f>IF(K43=1,'fancy pants code'!$E$44,IF(K43=2,'fancy pants code'!$E$45,IF(K43=3,'fancy pants code'!$E$46,IF(K43=4,'fancy pants code'!$E$47,IF(K43=5,'fancy pants code'!$E$48,IF(K43=6,'fancy pants code'!$E$49,IF(K43=7,'fancy pants code'!$E$50,IF(K43=8,'fancy pants code'!$E$51,0))))))))</f>
        <v>0</v>
      </c>
      <c r="AD43" s="130">
        <f>IF(L43=1,'fancy pants code'!$E$44,IF(L43=2,'fancy pants code'!$E$45,IF(L43=3,'fancy pants code'!$E$46,IF(L43=4,'fancy pants code'!$E$47,IF(L43=5,'fancy pants code'!$E$48,IF(L43=6,'fancy pants code'!$E$49,IF(L43=7,'fancy pants code'!$E$50,IF(L43=8,'fancy pants code'!$E$51,0))))))))</f>
        <v>0</v>
      </c>
      <c r="AE43" s="130">
        <f>IF(M43=1,'fancy pants code'!$E$44,IF(M43=2,'fancy pants code'!$E$45,IF(M43=3,'fancy pants code'!$E$46,IF(M43=4,'fancy pants code'!$E$47,IF(M43=5,'fancy pants code'!$E$48,IF(M43=6,'fancy pants code'!$E$49,IF(M43=7,'fancy pants code'!$E$50,IF(M43=8,'fancy pants code'!$E$51,0))))))))</f>
        <v>0</v>
      </c>
      <c r="AF43" s="131">
        <f>IF(O43=1,'fancy pants code'!$E$44,IF(O43=2,'fancy pants code'!$E$45,IF(O43=3,'fancy pants code'!$E$46,IF(O43=4,'fancy pants code'!$E$47,IF(O43=5,'fancy pants code'!$E$48,IF(O43=6,'fancy pants code'!$E$49,IF(O43=7,'fancy pants code'!$E$50,IF(O43=8,'fancy pants code'!$E$51,0))))))))</f>
        <v>0</v>
      </c>
      <c r="AG43" s="131">
        <f>IF(P43=1,'fancy pants code'!$E$44,IF(P43=2,'fancy pants code'!$E$45,IF(P43=3,'fancy pants code'!$E$46,IF(P43=4,'fancy pants code'!$E$47,IF(P43=5,'fancy pants code'!$E$48,IF(P43=6,'fancy pants code'!$E$49,IF(P43=7,'fancy pants code'!$E$50,IF(P43=8,'fancy pants code'!$E$51,0))))))))</f>
        <v>0</v>
      </c>
      <c r="AH43" s="131">
        <f>IF(Q43=1,'fancy pants code'!$E$44,IF(Q43=2,'fancy pants code'!$E$45,IF(Q43=3,'fancy pants code'!$E$46,IF(Q43=4,'fancy pants code'!$E$47,IF(Q43=5,'fancy pants code'!$E$48,IF(Q43=6,'fancy pants code'!$E$49,IF(Q43=7,'fancy pants code'!$E$50,IF(Q43=8,'fancy pants code'!$E$51,0))))))))</f>
        <v>0</v>
      </c>
      <c r="AI43" s="131">
        <f>IF(R43=1,'fancy pants code'!$E$44,IF(R43=2,'fancy pants code'!$E$45,IF(R43=3,'fancy pants code'!$E$46,IF(R43=4,'fancy pants code'!$E$47,IF(R43=5,'fancy pants code'!$E$48,IF(R43=6,'fancy pants code'!$E$49,IF(R43=7,'fancy pants code'!$E$50,IF(R43=8,'fancy pants code'!$E$51,0))))))))</f>
        <v>0</v>
      </c>
      <c r="AJ43" s="131">
        <f>IF(S43=1,'fancy pants code'!$E$44,IF(S43=2,'fancy pants code'!$E$45,IF(S43=3,'fancy pants code'!$E$46,IF(S43=4,'fancy pants code'!$E$47,IF(S43=5,'fancy pants code'!$E$48,IF(S43=6,'fancy pants code'!$E$49,IF(S43=7,'fancy pants code'!$E$50,IF(S43=8,'fancy pants code'!$E$51,0))))))))</f>
        <v>0</v>
      </c>
      <c r="AK43" s="140">
        <f t="shared" ref="AK43:AK71" si="18">SUM(V43:AJ43)</f>
        <v>0</v>
      </c>
    </row>
    <row r="44" spans="1:37" s="23" customFormat="1" x14ac:dyDescent="0.2">
      <c r="A44" s="49">
        <f t="shared" si="14"/>
        <v>3</v>
      </c>
      <c r="B44" s="103" t="str">
        <f t="shared" si="14"/>
        <v>Rob Waddell</v>
      </c>
      <c r="C44" s="211">
        <v>3</v>
      </c>
      <c r="D44" s="212"/>
      <c r="E44" s="212"/>
      <c r="F44" s="212"/>
      <c r="G44" s="212"/>
      <c r="H44" s="200">
        <f>Z44+V44+W44+X44+Y44</f>
        <v>1</v>
      </c>
      <c r="I44" s="211"/>
      <c r="J44" s="212"/>
      <c r="K44" s="212"/>
      <c r="L44" s="212"/>
      <c r="M44" s="212"/>
      <c r="N44" s="200">
        <f t="shared" si="16"/>
        <v>0</v>
      </c>
      <c r="O44" s="211"/>
      <c r="P44" s="212"/>
      <c r="Q44" s="212"/>
      <c r="R44" s="212"/>
      <c r="S44" s="212"/>
      <c r="T44" s="199">
        <f t="shared" si="17"/>
        <v>0</v>
      </c>
      <c r="V44" s="129">
        <f>IF(C44=1,'fancy pants code'!$E$44,IF(C44=2,'fancy pants code'!$E$45,IF(C44=3,'fancy pants code'!$E$46,IF(C44=4,'fancy pants code'!$E$47,IF(C44=5,'fancy pants code'!$E$48,IF(C44=6,'fancy pants code'!$E$49,IF(C44=7,'fancy pants code'!$E$50,IF(C44=8,'fancy pants code'!$E$51,0))))))))</f>
        <v>1</v>
      </c>
      <c r="W44" s="129">
        <f>IF(D44=1,'fancy pants code'!$E$44,IF(D44=2,'fancy pants code'!$E$45,IF(D44=3,'fancy pants code'!$E$46,IF(D44=4,'fancy pants code'!$E$47,IF(D44=5,'fancy pants code'!$E$48,IF(D44=6,'fancy pants code'!$E$49,IF(D44=7,'fancy pants code'!$E$50,IF(D44=8,'fancy pants code'!$E$51,0))))))))</f>
        <v>0</v>
      </c>
      <c r="X44" s="129">
        <f>IF(E44=1,'fancy pants code'!$E$44,IF(E44=2,'fancy pants code'!$E$45,IF(E44=3,'fancy pants code'!$E$46,IF(E44=4,'fancy pants code'!$E$47,IF(E44=5,'fancy pants code'!$E$48,IF(E44=6,'fancy pants code'!$E$49,IF(E44=7,'fancy pants code'!$E$50,IF(E44=8,'fancy pants code'!$E$51,0))))))))</f>
        <v>0</v>
      </c>
      <c r="Y44" s="129">
        <f>IF(F44=1,'fancy pants code'!$E$44,IF(F44=2,'fancy pants code'!$E$45,IF(F44=3,'fancy pants code'!$E$46,IF(F44=4,'fancy pants code'!$E$47,IF(F44=5,'fancy pants code'!$E$48,IF(F44=6,'fancy pants code'!$E$49,IF(F44=7,'fancy pants code'!$E$50,IF(F44=8,'fancy pants code'!$E$51,0))))))))</f>
        <v>0</v>
      </c>
      <c r="Z44" s="129">
        <f>IF(G44=1,'fancy pants code'!$E$44,IF(G44=2,'fancy pants code'!$E$45,IF(G44=3,'fancy pants code'!$E$46,IF(G44=4,'fancy pants code'!$E$47,IF(G44=5,'fancy pants code'!$E$48,IF(G44=6,'fancy pants code'!$E$49,IF(G44=7,'fancy pants code'!$E$50,IF(G44=8,'fancy pants code'!$E$51,0))))))))</f>
        <v>0</v>
      </c>
      <c r="AA44" s="130">
        <f>IF(I44=1,'fancy pants code'!$E$44,IF(I44=2,'fancy pants code'!$E$45,IF(I44=3,'fancy pants code'!$E$46,IF(I44=4,'fancy pants code'!$E$47,IF(I44=5,'fancy pants code'!$E$48,IF(I44=6,'fancy pants code'!$E$49,IF(I44=7,'fancy pants code'!$E$50,IF(I44=8,'fancy pants code'!$E$51,0))))))))</f>
        <v>0</v>
      </c>
      <c r="AB44" s="130">
        <f>IF(J44=1,'fancy pants code'!$E$44,IF(J44=2,'fancy pants code'!$E$45,IF(J44=3,'fancy pants code'!$E$46,IF(J44=4,'fancy pants code'!$E$47,IF(J44=5,'fancy pants code'!$E$48,IF(J44=6,'fancy pants code'!$E$49,IF(J44=7,'fancy pants code'!$E$50,IF(J44=8,'fancy pants code'!$E$51,0))))))))</f>
        <v>0</v>
      </c>
      <c r="AC44" s="130">
        <f>IF(K44=1,'fancy pants code'!$E$44,IF(K44=2,'fancy pants code'!$E$45,IF(K44=3,'fancy pants code'!$E$46,IF(K44=4,'fancy pants code'!$E$47,IF(K44=5,'fancy pants code'!$E$48,IF(K44=6,'fancy pants code'!$E$49,IF(K44=7,'fancy pants code'!$E$50,IF(K44=8,'fancy pants code'!$E$51,0))))))))</f>
        <v>0</v>
      </c>
      <c r="AD44" s="130">
        <f>IF(L44=1,'fancy pants code'!$E$44,IF(L44=2,'fancy pants code'!$E$45,IF(L44=3,'fancy pants code'!$E$46,IF(L44=4,'fancy pants code'!$E$47,IF(L44=5,'fancy pants code'!$E$48,IF(L44=6,'fancy pants code'!$E$49,IF(L44=7,'fancy pants code'!$E$50,IF(L44=8,'fancy pants code'!$E$51,0))))))))</f>
        <v>0</v>
      </c>
      <c r="AE44" s="130">
        <f>IF(M44=1,'fancy pants code'!$E$44,IF(M44=2,'fancy pants code'!$E$45,IF(M44=3,'fancy pants code'!$E$46,IF(M44=4,'fancy pants code'!$E$47,IF(M44=5,'fancy pants code'!$E$48,IF(M44=6,'fancy pants code'!$E$49,IF(M44=7,'fancy pants code'!$E$50,IF(M44=8,'fancy pants code'!$E$51,0))))))))</f>
        <v>0</v>
      </c>
      <c r="AF44" s="131">
        <f>IF(O44=1,'fancy pants code'!$E$44,IF(O44=2,'fancy pants code'!$E$45,IF(O44=3,'fancy pants code'!$E$46,IF(O44=4,'fancy pants code'!$E$47,IF(O44=5,'fancy pants code'!$E$48,IF(O44=6,'fancy pants code'!$E$49,IF(O44=7,'fancy pants code'!$E$50,IF(O44=8,'fancy pants code'!$E$51,0))))))))</f>
        <v>0</v>
      </c>
      <c r="AG44" s="131">
        <f>IF(P44=1,'fancy pants code'!$E$44,IF(P44=2,'fancy pants code'!$E$45,IF(P44=3,'fancy pants code'!$E$46,IF(P44=4,'fancy pants code'!$E$47,IF(P44=5,'fancy pants code'!$E$48,IF(P44=6,'fancy pants code'!$E$49,IF(P44=7,'fancy pants code'!$E$50,IF(P44=8,'fancy pants code'!$E$51,0))))))))</f>
        <v>0</v>
      </c>
      <c r="AH44" s="131">
        <f>IF(Q44=1,'fancy pants code'!$E$44,IF(Q44=2,'fancy pants code'!$E$45,IF(Q44=3,'fancy pants code'!$E$46,IF(Q44=4,'fancy pants code'!$E$47,IF(Q44=5,'fancy pants code'!$E$48,IF(Q44=6,'fancy pants code'!$E$49,IF(Q44=7,'fancy pants code'!$E$50,IF(Q44=8,'fancy pants code'!$E$51,0))))))))</f>
        <v>0</v>
      </c>
      <c r="AI44" s="131">
        <f>IF(R44=1,'fancy pants code'!$E$44,IF(R44=2,'fancy pants code'!$E$45,IF(R44=3,'fancy pants code'!$E$46,IF(R44=4,'fancy pants code'!$E$47,IF(R44=5,'fancy pants code'!$E$48,IF(R44=6,'fancy pants code'!$E$49,IF(R44=7,'fancy pants code'!$E$50,IF(R44=8,'fancy pants code'!$E$51,0))))))))</f>
        <v>0</v>
      </c>
      <c r="AJ44" s="131">
        <f>IF(S44=1,'fancy pants code'!$E$44,IF(S44=2,'fancy pants code'!$E$45,IF(S44=3,'fancy pants code'!$E$46,IF(S44=4,'fancy pants code'!$E$47,IF(S44=5,'fancy pants code'!$E$48,IF(S44=6,'fancy pants code'!$E$49,IF(S44=7,'fancy pants code'!$E$50,IF(S44=8,'fancy pants code'!$E$51,0))))))))</f>
        <v>0</v>
      </c>
      <c r="AK44" s="140">
        <f t="shared" si="18"/>
        <v>1</v>
      </c>
    </row>
    <row r="45" spans="1:37" s="23" customFormat="1" x14ac:dyDescent="0.2">
      <c r="A45" s="49">
        <f t="shared" si="14"/>
        <v>4</v>
      </c>
      <c r="B45" s="103" t="str">
        <f t="shared" si="14"/>
        <v>Frank Bensted</v>
      </c>
      <c r="C45" s="211"/>
      <c r="D45" s="212"/>
      <c r="E45" s="212"/>
      <c r="F45" s="212"/>
      <c r="G45" s="212"/>
      <c r="H45" s="200">
        <f t="shared" si="15"/>
        <v>0</v>
      </c>
      <c r="I45" s="211"/>
      <c r="J45" s="212"/>
      <c r="K45" s="212"/>
      <c r="L45" s="212"/>
      <c r="M45" s="212"/>
      <c r="N45" s="200">
        <f t="shared" si="16"/>
        <v>0</v>
      </c>
      <c r="O45" s="211"/>
      <c r="P45" s="212"/>
      <c r="Q45" s="212"/>
      <c r="R45" s="212"/>
      <c r="S45" s="212"/>
      <c r="T45" s="199">
        <f t="shared" si="17"/>
        <v>0</v>
      </c>
      <c r="V45" s="129">
        <f>IF(C45=1,'fancy pants code'!$E$44,IF(C45=2,'fancy pants code'!$E$45,IF(C45=3,'fancy pants code'!$E$46,IF(C45=4,'fancy pants code'!$E$47,IF(C45=5,'fancy pants code'!$E$48,IF(C45=6,'fancy pants code'!$E$49,IF(C45=7,'fancy pants code'!$E$50,IF(C45=8,'fancy pants code'!$E$51,0))))))))</f>
        <v>0</v>
      </c>
      <c r="W45" s="129">
        <f>IF(D45=1,'fancy pants code'!$E$44,IF(D45=2,'fancy pants code'!$E$45,IF(D45=3,'fancy pants code'!$E$46,IF(D45=4,'fancy pants code'!$E$47,IF(D45=5,'fancy pants code'!$E$48,IF(D45=6,'fancy pants code'!$E$49,IF(D45=7,'fancy pants code'!$E$50,IF(D45=8,'fancy pants code'!$E$51,0))))))))</f>
        <v>0</v>
      </c>
      <c r="X45" s="129">
        <f>IF(E45=1,'fancy pants code'!$E$44,IF(E45=2,'fancy pants code'!$E$45,IF(E45=3,'fancy pants code'!$E$46,IF(E45=4,'fancy pants code'!$E$47,IF(E45=5,'fancy pants code'!$E$48,IF(E45=6,'fancy pants code'!$E$49,IF(E45=7,'fancy pants code'!$E$50,IF(E45=8,'fancy pants code'!$E$51,0))))))))</f>
        <v>0</v>
      </c>
      <c r="Y45" s="129">
        <f>IF(F45=1,'fancy pants code'!$E$44,IF(F45=2,'fancy pants code'!$E$45,IF(F45=3,'fancy pants code'!$E$46,IF(F45=4,'fancy pants code'!$E$47,IF(F45=5,'fancy pants code'!$E$48,IF(F45=6,'fancy pants code'!$E$49,IF(F45=7,'fancy pants code'!$E$50,IF(F45=8,'fancy pants code'!$E$51,0))))))))</f>
        <v>0</v>
      </c>
      <c r="Z45" s="129">
        <f>IF(G45=1,'fancy pants code'!$E$44,IF(G45=2,'fancy pants code'!$E$45,IF(G45=3,'fancy pants code'!$E$46,IF(G45=4,'fancy pants code'!$E$47,IF(G45=5,'fancy pants code'!$E$48,IF(G45=6,'fancy pants code'!$E$49,IF(G45=7,'fancy pants code'!$E$50,IF(G45=8,'fancy pants code'!$E$51,0))))))))</f>
        <v>0</v>
      </c>
      <c r="AA45" s="130">
        <f>IF(I45=1,'fancy pants code'!$E$44,IF(I45=2,'fancy pants code'!$E$45,IF(I45=3,'fancy pants code'!$E$46,IF(I45=4,'fancy pants code'!$E$47,IF(I45=5,'fancy pants code'!$E$48,IF(I45=6,'fancy pants code'!$E$49,IF(I45=7,'fancy pants code'!$E$50,IF(I45=8,'fancy pants code'!$E$51,0))))))))</f>
        <v>0</v>
      </c>
      <c r="AB45" s="130">
        <f>IF(J45=1,'fancy pants code'!$E$44,IF(J45=2,'fancy pants code'!$E$45,IF(J45=3,'fancy pants code'!$E$46,IF(J45=4,'fancy pants code'!$E$47,IF(J45=5,'fancy pants code'!$E$48,IF(J45=6,'fancy pants code'!$E$49,IF(J45=7,'fancy pants code'!$E$50,IF(J45=8,'fancy pants code'!$E$51,0))))))))</f>
        <v>0</v>
      </c>
      <c r="AC45" s="130">
        <f>IF(K45=1,'fancy pants code'!$E$44,IF(K45=2,'fancy pants code'!$E$45,IF(K45=3,'fancy pants code'!$E$46,IF(K45=4,'fancy pants code'!$E$47,IF(K45=5,'fancy pants code'!$E$48,IF(K45=6,'fancy pants code'!$E$49,IF(K45=7,'fancy pants code'!$E$50,IF(K45=8,'fancy pants code'!$E$51,0))))))))</f>
        <v>0</v>
      </c>
      <c r="AD45" s="130">
        <f>IF(L45=1,'fancy pants code'!$E$44,IF(L45=2,'fancy pants code'!$E$45,IF(L45=3,'fancy pants code'!$E$46,IF(L45=4,'fancy pants code'!$E$47,IF(L45=5,'fancy pants code'!$E$48,IF(L45=6,'fancy pants code'!$E$49,IF(L45=7,'fancy pants code'!$E$50,IF(L45=8,'fancy pants code'!$E$51,0))))))))</f>
        <v>0</v>
      </c>
      <c r="AE45" s="130">
        <f>IF(M45=1,'fancy pants code'!$E$44,IF(M45=2,'fancy pants code'!$E$45,IF(M45=3,'fancy pants code'!$E$46,IF(M45=4,'fancy pants code'!$E$47,IF(M45=5,'fancy pants code'!$E$48,IF(M45=6,'fancy pants code'!$E$49,IF(M45=7,'fancy pants code'!$E$50,IF(M45=8,'fancy pants code'!$E$51,0))))))))</f>
        <v>0</v>
      </c>
      <c r="AF45" s="131">
        <f>IF(O45=1,'fancy pants code'!$E$44,IF(O45=2,'fancy pants code'!$E$45,IF(O45=3,'fancy pants code'!$E$46,IF(O45=4,'fancy pants code'!$E$47,IF(O45=5,'fancy pants code'!$E$48,IF(O45=6,'fancy pants code'!$E$49,IF(O45=7,'fancy pants code'!$E$50,IF(O45=8,'fancy pants code'!$E$51,0))))))))</f>
        <v>0</v>
      </c>
      <c r="AG45" s="131">
        <f>IF(P45=1,'fancy pants code'!$E$44,IF(P45=2,'fancy pants code'!$E$45,IF(P45=3,'fancy pants code'!$E$46,IF(P45=4,'fancy pants code'!$E$47,IF(P45=5,'fancy pants code'!$E$48,IF(P45=6,'fancy pants code'!$E$49,IF(P45=7,'fancy pants code'!$E$50,IF(P45=8,'fancy pants code'!$E$51,0))))))))</f>
        <v>0</v>
      </c>
      <c r="AH45" s="131">
        <f>IF(Q45=1,'fancy pants code'!$E$44,IF(Q45=2,'fancy pants code'!$E$45,IF(Q45=3,'fancy pants code'!$E$46,IF(Q45=4,'fancy pants code'!$E$47,IF(Q45=5,'fancy pants code'!$E$48,IF(Q45=6,'fancy pants code'!$E$49,IF(Q45=7,'fancy pants code'!$E$50,IF(Q45=8,'fancy pants code'!$E$51,0))))))))</f>
        <v>0</v>
      </c>
      <c r="AI45" s="131">
        <f>IF(R45=1,'fancy pants code'!$E$44,IF(R45=2,'fancy pants code'!$E$45,IF(R45=3,'fancy pants code'!$E$46,IF(R45=4,'fancy pants code'!$E$47,IF(R45=5,'fancy pants code'!$E$48,IF(R45=6,'fancy pants code'!$E$49,IF(R45=7,'fancy pants code'!$E$50,IF(R45=8,'fancy pants code'!$E$51,0))))))))</f>
        <v>0</v>
      </c>
      <c r="AJ45" s="131">
        <f>IF(S45=1,'fancy pants code'!$E$44,IF(S45=2,'fancy pants code'!$E$45,IF(S45=3,'fancy pants code'!$E$46,IF(S45=4,'fancy pants code'!$E$47,IF(S45=5,'fancy pants code'!$E$48,IF(S45=6,'fancy pants code'!$E$49,IF(S45=7,'fancy pants code'!$E$50,IF(S45=8,'fancy pants code'!$E$51,0))))))))</f>
        <v>0</v>
      </c>
      <c r="AK45" s="140">
        <f t="shared" si="18"/>
        <v>0</v>
      </c>
    </row>
    <row r="46" spans="1:37" s="23" customFormat="1" x14ac:dyDescent="0.2">
      <c r="A46" s="49">
        <f t="shared" si="14"/>
        <v>5</v>
      </c>
      <c r="B46" s="103" t="str">
        <f t="shared" si="14"/>
        <v>Steve Muggeridge</v>
      </c>
      <c r="C46" s="211"/>
      <c r="D46" s="212"/>
      <c r="E46" s="212"/>
      <c r="F46" s="212"/>
      <c r="G46" s="212"/>
      <c r="H46" s="200">
        <f t="shared" si="15"/>
        <v>0</v>
      </c>
      <c r="I46" s="211"/>
      <c r="J46" s="212"/>
      <c r="K46" s="212"/>
      <c r="L46" s="212"/>
      <c r="M46" s="212"/>
      <c r="N46" s="200">
        <f t="shared" si="16"/>
        <v>0</v>
      </c>
      <c r="O46" s="211"/>
      <c r="P46" s="212"/>
      <c r="Q46" s="212"/>
      <c r="R46" s="212"/>
      <c r="S46" s="212"/>
      <c r="T46" s="199">
        <f t="shared" si="17"/>
        <v>0</v>
      </c>
      <c r="V46" s="129">
        <f>IF(C46=1,'fancy pants code'!$E$44,IF(C46=2,'fancy pants code'!$E$45,IF(C46=3,'fancy pants code'!$E$46,IF(C46=4,'fancy pants code'!$E$47,IF(C46=5,'fancy pants code'!$E$48,IF(C46=6,'fancy pants code'!$E$49,IF(C46=7,'fancy pants code'!$E$50,IF(C46=8,'fancy pants code'!$E$51,0))))))))</f>
        <v>0</v>
      </c>
      <c r="W46" s="129">
        <f>IF(D46=1,'fancy pants code'!$E$44,IF(D46=2,'fancy pants code'!$E$45,IF(D46=3,'fancy pants code'!$E$46,IF(D46=4,'fancy pants code'!$E$47,IF(D46=5,'fancy pants code'!$E$48,IF(D46=6,'fancy pants code'!$E$49,IF(D46=7,'fancy pants code'!$E$50,IF(D46=8,'fancy pants code'!$E$51,0))))))))</f>
        <v>0</v>
      </c>
      <c r="X46" s="129">
        <f>IF(E46=1,'fancy pants code'!$E$44,IF(E46=2,'fancy pants code'!$E$45,IF(E46=3,'fancy pants code'!$E$46,IF(E46=4,'fancy pants code'!$E$47,IF(E46=5,'fancy pants code'!$E$48,IF(E46=6,'fancy pants code'!$E$49,IF(E46=7,'fancy pants code'!$E$50,IF(E46=8,'fancy pants code'!$E$51,0))))))))</f>
        <v>0</v>
      </c>
      <c r="Y46" s="129">
        <f>IF(F46=1,'fancy pants code'!$E$44,IF(F46=2,'fancy pants code'!$E$45,IF(F46=3,'fancy pants code'!$E$46,IF(F46=4,'fancy pants code'!$E$47,IF(F46=5,'fancy pants code'!$E$48,IF(F46=6,'fancy pants code'!$E$49,IF(F46=7,'fancy pants code'!$E$50,IF(F46=8,'fancy pants code'!$E$51,0))))))))</f>
        <v>0</v>
      </c>
      <c r="Z46" s="129">
        <f>IF(G46=1,'fancy pants code'!$E$44,IF(G46=2,'fancy pants code'!$E$45,IF(G46=3,'fancy pants code'!$E$46,IF(G46=4,'fancy pants code'!$E$47,IF(G46=5,'fancy pants code'!$E$48,IF(G46=6,'fancy pants code'!$E$49,IF(G46=7,'fancy pants code'!$E$50,IF(G46=8,'fancy pants code'!$E$51,0))))))))</f>
        <v>0</v>
      </c>
      <c r="AA46" s="130">
        <f>IF(I46=1,'fancy pants code'!$E$44,IF(I46=2,'fancy pants code'!$E$45,IF(I46=3,'fancy pants code'!$E$46,IF(I46=4,'fancy pants code'!$E$47,IF(I46=5,'fancy pants code'!$E$48,IF(I46=6,'fancy pants code'!$E$49,IF(I46=7,'fancy pants code'!$E$50,IF(I46=8,'fancy pants code'!$E$51,0))))))))</f>
        <v>0</v>
      </c>
      <c r="AB46" s="130">
        <f>IF(J46=1,'fancy pants code'!$E$44,IF(J46=2,'fancy pants code'!$E$45,IF(J46=3,'fancy pants code'!$E$46,IF(J46=4,'fancy pants code'!$E$47,IF(J46=5,'fancy pants code'!$E$48,IF(J46=6,'fancy pants code'!$E$49,IF(J46=7,'fancy pants code'!$E$50,IF(J46=8,'fancy pants code'!$E$51,0))))))))</f>
        <v>0</v>
      </c>
      <c r="AC46" s="130">
        <f>IF(K46=1,'fancy pants code'!$E$44,IF(K46=2,'fancy pants code'!$E$45,IF(K46=3,'fancy pants code'!$E$46,IF(K46=4,'fancy pants code'!$E$47,IF(K46=5,'fancy pants code'!$E$48,IF(K46=6,'fancy pants code'!$E$49,IF(K46=7,'fancy pants code'!$E$50,IF(K46=8,'fancy pants code'!$E$51,0))))))))</f>
        <v>0</v>
      </c>
      <c r="AD46" s="130">
        <f>IF(L46=1,'fancy pants code'!$E$44,IF(L46=2,'fancy pants code'!$E$45,IF(L46=3,'fancy pants code'!$E$46,IF(L46=4,'fancy pants code'!$E$47,IF(L46=5,'fancy pants code'!$E$48,IF(L46=6,'fancy pants code'!$E$49,IF(L46=7,'fancy pants code'!$E$50,IF(L46=8,'fancy pants code'!$E$51,0))))))))</f>
        <v>0</v>
      </c>
      <c r="AE46" s="130">
        <f>IF(M46=1,'fancy pants code'!$E$44,IF(M46=2,'fancy pants code'!$E$45,IF(M46=3,'fancy pants code'!$E$46,IF(M46=4,'fancy pants code'!$E$47,IF(M46=5,'fancy pants code'!$E$48,IF(M46=6,'fancy pants code'!$E$49,IF(M46=7,'fancy pants code'!$E$50,IF(M46=8,'fancy pants code'!$E$51,0))))))))</f>
        <v>0</v>
      </c>
      <c r="AF46" s="131">
        <f>IF(O46=1,'fancy pants code'!$E$44,IF(O46=2,'fancy pants code'!$E$45,IF(O46=3,'fancy pants code'!$E$46,IF(O46=4,'fancy pants code'!$E$47,IF(O46=5,'fancy pants code'!$E$48,IF(O46=6,'fancy pants code'!$E$49,IF(O46=7,'fancy pants code'!$E$50,IF(O46=8,'fancy pants code'!$E$51,0))))))))</f>
        <v>0</v>
      </c>
      <c r="AG46" s="131">
        <f>IF(P46=1,'fancy pants code'!$E$44,IF(P46=2,'fancy pants code'!$E$45,IF(P46=3,'fancy pants code'!$E$46,IF(P46=4,'fancy pants code'!$E$47,IF(P46=5,'fancy pants code'!$E$48,IF(P46=6,'fancy pants code'!$E$49,IF(P46=7,'fancy pants code'!$E$50,IF(P46=8,'fancy pants code'!$E$51,0))))))))</f>
        <v>0</v>
      </c>
      <c r="AH46" s="131">
        <f>IF(Q46=1,'fancy pants code'!$E$44,IF(Q46=2,'fancy pants code'!$E$45,IF(Q46=3,'fancy pants code'!$E$46,IF(Q46=4,'fancy pants code'!$E$47,IF(Q46=5,'fancy pants code'!$E$48,IF(Q46=6,'fancy pants code'!$E$49,IF(Q46=7,'fancy pants code'!$E$50,IF(Q46=8,'fancy pants code'!$E$51,0))))))))</f>
        <v>0</v>
      </c>
      <c r="AI46" s="131">
        <f>IF(R46=1,'fancy pants code'!$E$44,IF(R46=2,'fancy pants code'!$E$45,IF(R46=3,'fancy pants code'!$E$46,IF(R46=4,'fancy pants code'!$E$47,IF(R46=5,'fancy pants code'!$E$48,IF(R46=6,'fancy pants code'!$E$49,IF(R46=7,'fancy pants code'!$E$50,IF(R46=8,'fancy pants code'!$E$51,0))))))))</f>
        <v>0</v>
      </c>
      <c r="AJ46" s="131">
        <f>IF(S46=1,'fancy pants code'!$E$44,IF(S46=2,'fancy pants code'!$E$45,IF(S46=3,'fancy pants code'!$E$46,IF(S46=4,'fancy pants code'!$E$47,IF(S46=5,'fancy pants code'!$E$48,IF(S46=6,'fancy pants code'!$E$49,IF(S46=7,'fancy pants code'!$E$50,IF(S46=8,'fancy pants code'!$E$51,0))))))))</f>
        <v>0</v>
      </c>
      <c r="AK46" s="140">
        <f t="shared" si="18"/>
        <v>0</v>
      </c>
    </row>
    <row r="47" spans="1:37" s="23" customFormat="1" x14ac:dyDescent="0.2">
      <c r="A47" s="49">
        <f t="shared" si="14"/>
        <v>6</v>
      </c>
      <c r="B47" s="103" t="str">
        <f t="shared" si="14"/>
        <v>Glen Walker</v>
      </c>
      <c r="C47" s="211"/>
      <c r="D47" s="212"/>
      <c r="E47" s="212"/>
      <c r="F47" s="212"/>
      <c r="G47" s="212"/>
      <c r="H47" s="200">
        <f t="shared" si="15"/>
        <v>0</v>
      </c>
      <c r="I47" s="211"/>
      <c r="J47" s="212"/>
      <c r="K47" s="212"/>
      <c r="L47" s="212"/>
      <c r="M47" s="212"/>
      <c r="N47" s="200">
        <f t="shared" si="16"/>
        <v>0</v>
      </c>
      <c r="O47" s="211"/>
      <c r="P47" s="212"/>
      <c r="Q47" s="212"/>
      <c r="R47" s="212"/>
      <c r="S47" s="212"/>
      <c r="T47" s="199">
        <f t="shared" si="17"/>
        <v>0</v>
      </c>
      <c r="V47" s="129">
        <f>IF(C47=1,'fancy pants code'!$E$44,IF(C47=2,'fancy pants code'!$E$45,IF(C47=3,'fancy pants code'!$E$46,IF(C47=4,'fancy pants code'!$E$47,IF(C47=5,'fancy pants code'!$E$48,IF(C47=6,'fancy pants code'!$E$49,IF(C47=7,'fancy pants code'!$E$50,IF(C47=8,'fancy pants code'!$E$51,0))))))))</f>
        <v>0</v>
      </c>
      <c r="W47" s="129">
        <f>IF(D47=1,'fancy pants code'!$E$44,IF(D47=2,'fancy pants code'!$E$45,IF(D47=3,'fancy pants code'!$E$46,IF(D47=4,'fancy pants code'!$E$47,IF(D47=5,'fancy pants code'!$E$48,IF(D47=6,'fancy pants code'!$E$49,IF(D47=7,'fancy pants code'!$E$50,IF(D47=8,'fancy pants code'!$E$51,0))))))))</f>
        <v>0</v>
      </c>
      <c r="X47" s="129">
        <f>IF(E47=1,'fancy pants code'!$E$44,IF(E47=2,'fancy pants code'!$E$45,IF(E47=3,'fancy pants code'!$E$46,IF(E47=4,'fancy pants code'!$E$47,IF(E47=5,'fancy pants code'!$E$48,IF(E47=6,'fancy pants code'!$E$49,IF(E47=7,'fancy pants code'!$E$50,IF(E47=8,'fancy pants code'!$E$51,0))))))))</f>
        <v>0</v>
      </c>
      <c r="Y47" s="129">
        <f>IF(F47=1,'fancy pants code'!$E$44,IF(F47=2,'fancy pants code'!$E$45,IF(F47=3,'fancy pants code'!$E$46,IF(F47=4,'fancy pants code'!$E$47,IF(F47=5,'fancy pants code'!$E$48,IF(F47=6,'fancy pants code'!$E$49,IF(F47=7,'fancy pants code'!$E$50,IF(F47=8,'fancy pants code'!$E$51,0))))))))</f>
        <v>0</v>
      </c>
      <c r="Z47" s="129">
        <f>IF(G47=1,'fancy pants code'!$E$44,IF(G47=2,'fancy pants code'!$E$45,IF(G47=3,'fancy pants code'!$E$46,IF(G47=4,'fancy pants code'!$E$47,IF(G47=5,'fancy pants code'!$E$48,IF(G47=6,'fancy pants code'!$E$49,IF(G47=7,'fancy pants code'!$E$50,IF(G47=8,'fancy pants code'!$E$51,0))))))))</f>
        <v>0</v>
      </c>
      <c r="AA47" s="130">
        <f>IF(I47=1,'fancy pants code'!$E$44,IF(I47=2,'fancy pants code'!$E$45,IF(I47=3,'fancy pants code'!$E$46,IF(I47=4,'fancy pants code'!$E$47,IF(I47=5,'fancy pants code'!$E$48,IF(I47=6,'fancy pants code'!$E$49,IF(I47=7,'fancy pants code'!$E$50,IF(I47=8,'fancy pants code'!$E$51,0))))))))</f>
        <v>0</v>
      </c>
      <c r="AB47" s="130">
        <f>IF(J47=1,'fancy pants code'!$E$44,IF(J47=2,'fancy pants code'!$E$45,IF(J47=3,'fancy pants code'!$E$46,IF(J47=4,'fancy pants code'!$E$47,IF(J47=5,'fancy pants code'!$E$48,IF(J47=6,'fancy pants code'!$E$49,IF(J47=7,'fancy pants code'!$E$50,IF(J47=8,'fancy pants code'!$E$51,0))))))))</f>
        <v>0</v>
      </c>
      <c r="AC47" s="130">
        <f>IF(K47=1,'fancy pants code'!$E$44,IF(K47=2,'fancy pants code'!$E$45,IF(K47=3,'fancy pants code'!$E$46,IF(K47=4,'fancy pants code'!$E$47,IF(K47=5,'fancy pants code'!$E$48,IF(K47=6,'fancy pants code'!$E$49,IF(K47=7,'fancy pants code'!$E$50,IF(K47=8,'fancy pants code'!$E$51,0))))))))</f>
        <v>0</v>
      </c>
      <c r="AD47" s="130">
        <f>IF(L47=1,'fancy pants code'!$E$44,IF(L47=2,'fancy pants code'!$E$45,IF(L47=3,'fancy pants code'!$E$46,IF(L47=4,'fancy pants code'!$E$47,IF(L47=5,'fancy pants code'!$E$48,IF(L47=6,'fancy pants code'!$E$49,IF(L47=7,'fancy pants code'!$E$50,IF(L47=8,'fancy pants code'!$E$51,0))))))))</f>
        <v>0</v>
      </c>
      <c r="AE47" s="130">
        <f>IF(M47=1,'fancy pants code'!$E$44,IF(M47=2,'fancy pants code'!$E$45,IF(M47=3,'fancy pants code'!$E$46,IF(M47=4,'fancy pants code'!$E$47,IF(M47=5,'fancy pants code'!$E$48,IF(M47=6,'fancy pants code'!$E$49,IF(M47=7,'fancy pants code'!$E$50,IF(M47=8,'fancy pants code'!$E$51,0))))))))</f>
        <v>0</v>
      </c>
      <c r="AF47" s="131">
        <f>IF(O47=1,'fancy pants code'!$E$44,IF(O47=2,'fancy pants code'!$E$45,IF(O47=3,'fancy pants code'!$E$46,IF(O47=4,'fancy pants code'!$E$47,IF(O47=5,'fancy pants code'!$E$48,IF(O47=6,'fancy pants code'!$E$49,IF(O47=7,'fancy pants code'!$E$50,IF(O47=8,'fancy pants code'!$E$51,0))))))))</f>
        <v>0</v>
      </c>
      <c r="AG47" s="131">
        <f>IF(P47=1,'fancy pants code'!$E$44,IF(P47=2,'fancy pants code'!$E$45,IF(P47=3,'fancy pants code'!$E$46,IF(P47=4,'fancy pants code'!$E$47,IF(P47=5,'fancy pants code'!$E$48,IF(P47=6,'fancy pants code'!$E$49,IF(P47=7,'fancy pants code'!$E$50,IF(P47=8,'fancy pants code'!$E$51,0))))))))</f>
        <v>0</v>
      </c>
      <c r="AH47" s="131">
        <f>IF(Q47=1,'fancy pants code'!$E$44,IF(Q47=2,'fancy pants code'!$E$45,IF(Q47=3,'fancy pants code'!$E$46,IF(Q47=4,'fancy pants code'!$E$47,IF(Q47=5,'fancy pants code'!$E$48,IF(Q47=6,'fancy pants code'!$E$49,IF(Q47=7,'fancy pants code'!$E$50,IF(Q47=8,'fancy pants code'!$E$51,0))))))))</f>
        <v>0</v>
      </c>
      <c r="AI47" s="131">
        <f>IF(R47=1,'fancy pants code'!$E$44,IF(R47=2,'fancy pants code'!$E$45,IF(R47=3,'fancy pants code'!$E$46,IF(R47=4,'fancy pants code'!$E$47,IF(R47=5,'fancy pants code'!$E$48,IF(R47=6,'fancy pants code'!$E$49,IF(R47=7,'fancy pants code'!$E$50,IF(R47=8,'fancy pants code'!$E$51,0))))))))</f>
        <v>0</v>
      </c>
      <c r="AJ47" s="131">
        <f>IF(S47=1,'fancy pants code'!$E$44,IF(S47=2,'fancy pants code'!$E$45,IF(S47=3,'fancy pants code'!$E$46,IF(S47=4,'fancy pants code'!$E$47,IF(S47=5,'fancy pants code'!$E$48,IF(S47=6,'fancy pants code'!$E$49,IF(S47=7,'fancy pants code'!$E$50,IF(S47=8,'fancy pants code'!$E$51,0))))))))</f>
        <v>0</v>
      </c>
      <c r="AK47" s="140">
        <f t="shared" si="18"/>
        <v>0</v>
      </c>
    </row>
    <row r="48" spans="1:37" s="23" customFormat="1" x14ac:dyDescent="0.2">
      <c r="A48" s="49">
        <f t="shared" si="14"/>
        <v>7</v>
      </c>
      <c r="B48" s="103" t="str">
        <f t="shared" si="14"/>
        <v>Jason Tubnor</v>
      </c>
      <c r="C48" s="211">
        <v>1</v>
      </c>
      <c r="D48" s="212"/>
      <c r="E48" s="212"/>
      <c r="F48" s="212"/>
      <c r="G48" s="212"/>
      <c r="H48" s="200">
        <f t="shared" si="15"/>
        <v>3</v>
      </c>
      <c r="I48" s="211"/>
      <c r="J48" s="212">
        <v>3</v>
      </c>
      <c r="K48" s="212">
        <v>2</v>
      </c>
      <c r="L48" s="212"/>
      <c r="M48" s="212"/>
      <c r="N48" s="200">
        <f t="shared" si="16"/>
        <v>3</v>
      </c>
      <c r="O48" s="211">
        <v>2</v>
      </c>
      <c r="P48" s="212"/>
      <c r="Q48" s="212"/>
      <c r="R48" s="212"/>
      <c r="S48" s="212"/>
      <c r="T48" s="199">
        <f t="shared" si="17"/>
        <v>2</v>
      </c>
      <c r="V48" s="129">
        <f>IF(C48=1,'fancy pants code'!$E$44,IF(C48=2,'fancy pants code'!$E$45,IF(C48=3,'fancy pants code'!$E$46,IF(C48=4,'fancy pants code'!$E$47,IF(C48=5,'fancy pants code'!$E$48,IF(C48=6,'fancy pants code'!$E$49,IF(C48=7,'fancy pants code'!$E$50,IF(C48=8,'fancy pants code'!$E$51,0))))))))</f>
        <v>3</v>
      </c>
      <c r="W48" s="129">
        <f>IF(D48=1,'fancy pants code'!$E$44,IF(D48=2,'fancy pants code'!$E$45,IF(D48=3,'fancy pants code'!$E$46,IF(D48=4,'fancy pants code'!$E$47,IF(D48=5,'fancy pants code'!$E$48,IF(D48=6,'fancy pants code'!$E$49,IF(D48=7,'fancy pants code'!$E$50,IF(D48=8,'fancy pants code'!$E$51,0))))))))</f>
        <v>0</v>
      </c>
      <c r="X48" s="129">
        <f>IF(E48=1,'fancy pants code'!$E$44,IF(E48=2,'fancy pants code'!$E$45,IF(E48=3,'fancy pants code'!$E$46,IF(E48=4,'fancy pants code'!$E$47,IF(E48=5,'fancy pants code'!$E$48,IF(E48=6,'fancy pants code'!$E$49,IF(E48=7,'fancy pants code'!$E$50,IF(E48=8,'fancy pants code'!$E$51,0))))))))</f>
        <v>0</v>
      </c>
      <c r="Y48" s="129">
        <f>IF(F48=1,'fancy pants code'!$E$44,IF(F48=2,'fancy pants code'!$E$45,IF(F48=3,'fancy pants code'!$E$46,IF(F48=4,'fancy pants code'!$E$47,IF(F48=5,'fancy pants code'!$E$48,IF(F48=6,'fancy pants code'!$E$49,IF(F48=7,'fancy pants code'!$E$50,IF(F48=8,'fancy pants code'!$E$51,0))))))))</f>
        <v>0</v>
      </c>
      <c r="Z48" s="129">
        <f>IF(G48=1,'fancy pants code'!$E$44,IF(G48=2,'fancy pants code'!$E$45,IF(G48=3,'fancy pants code'!$E$46,IF(G48=4,'fancy pants code'!$E$47,IF(G48=5,'fancy pants code'!$E$48,IF(G48=6,'fancy pants code'!$E$49,IF(G48=7,'fancy pants code'!$E$50,IF(G48=8,'fancy pants code'!$E$51,0))))))))</f>
        <v>0</v>
      </c>
      <c r="AA48" s="130">
        <f>IF(I48=1,'fancy pants code'!$E$44,IF(I48=2,'fancy pants code'!$E$45,IF(I48=3,'fancy pants code'!$E$46,IF(I48=4,'fancy pants code'!$E$47,IF(I48=5,'fancy pants code'!$E$48,IF(I48=6,'fancy pants code'!$E$49,IF(I48=7,'fancy pants code'!$E$50,IF(I48=8,'fancy pants code'!$E$51,0))))))))</f>
        <v>0</v>
      </c>
      <c r="AB48" s="130">
        <f>IF(J48=1,'fancy pants code'!$E$44,IF(J48=2,'fancy pants code'!$E$45,IF(J48=3,'fancy pants code'!$E$46,IF(J48=4,'fancy pants code'!$E$47,IF(J48=5,'fancy pants code'!$E$48,IF(J48=6,'fancy pants code'!$E$49,IF(J48=7,'fancy pants code'!$E$50,IF(J48=8,'fancy pants code'!$E$51,0))))))))</f>
        <v>1</v>
      </c>
      <c r="AC48" s="130">
        <f>IF(K48=1,'fancy pants code'!$E$44,IF(K48=2,'fancy pants code'!$E$45,IF(K48=3,'fancy pants code'!$E$46,IF(K48=4,'fancy pants code'!$E$47,IF(K48=5,'fancy pants code'!$E$48,IF(K48=6,'fancy pants code'!$E$49,IF(K48=7,'fancy pants code'!$E$50,IF(K48=8,'fancy pants code'!$E$51,0))))))))</f>
        <v>2</v>
      </c>
      <c r="AD48" s="130">
        <f>IF(L48=1,'fancy pants code'!$E$44,IF(L48=2,'fancy pants code'!$E$45,IF(L48=3,'fancy pants code'!$E$46,IF(L48=4,'fancy pants code'!$E$47,IF(L48=5,'fancy pants code'!$E$48,IF(L48=6,'fancy pants code'!$E$49,IF(L48=7,'fancy pants code'!$E$50,IF(L48=8,'fancy pants code'!$E$51,0))))))))</f>
        <v>0</v>
      </c>
      <c r="AE48" s="130">
        <f>IF(M48=1,'fancy pants code'!$E$44,IF(M48=2,'fancy pants code'!$E$45,IF(M48=3,'fancy pants code'!$E$46,IF(M48=4,'fancy pants code'!$E$47,IF(M48=5,'fancy pants code'!$E$48,IF(M48=6,'fancy pants code'!$E$49,IF(M48=7,'fancy pants code'!$E$50,IF(M48=8,'fancy pants code'!$E$51,0))))))))</f>
        <v>0</v>
      </c>
      <c r="AF48" s="131">
        <f>IF(O48=1,'fancy pants code'!$E$44,IF(O48=2,'fancy pants code'!$E$45,IF(O48=3,'fancy pants code'!$E$46,IF(O48=4,'fancy pants code'!$E$47,IF(O48=5,'fancy pants code'!$E$48,IF(O48=6,'fancy pants code'!$E$49,IF(O48=7,'fancy pants code'!$E$50,IF(O48=8,'fancy pants code'!$E$51,0))))))))</f>
        <v>2</v>
      </c>
      <c r="AG48" s="131">
        <f>IF(P48=1,'fancy pants code'!$E$44,IF(P48=2,'fancy pants code'!$E$45,IF(P48=3,'fancy pants code'!$E$46,IF(P48=4,'fancy pants code'!$E$47,IF(P48=5,'fancy pants code'!$E$48,IF(P48=6,'fancy pants code'!$E$49,IF(P48=7,'fancy pants code'!$E$50,IF(P48=8,'fancy pants code'!$E$51,0))))))))</f>
        <v>0</v>
      </c>
      <c r="AH48" s="131">
        <f>IF(Q48=1,'fancy pants code'!$E$44,IF(Q48=2,'fancy pants code'!$E$45,IF(Q48=3,'fancy pants code'!$E$46,IF(Q48=4,'fancy pants code'!$E$47,IF(Q48=5,'fancy pants code'!$E$48,IF(Q48=6,'fancy pants code'!$E$49,IF(Q48=7,'fancy pants code'!$E$50,IF(Q48=8,'fancy pants code'!$E$51,0))))))))</f>
        <v>0</v>
      </c>
      <c r="AI48" s="131">
        <f>IF(R48=1,'fancy pants code'!$E$44,IF(R48=2,'fancy pants code'!$E$45,IF(R48=3,'fancy pants code'!$E$46,IF(R48=4,'fancy pants code'!$E$47,IF(R48=5,'fancy pants code'!$E$48,IF(R48=6,'fancy pants code'!$E$49,IF(R48=7,'fancy pants code'!$E$50,IF(R48=8,'fancy pants code'!$E$51,0))))))))</f>
        <v>0</v>
      </c>
      <c r="AJ48" s="131">
        <f>IF(S48=1,'fancy pants code'!$E$44,IF(S48=2,'fancy pants code'!$E$45,IF(S48=3,'fancy pants code'!$E$46,IF(S48=4,'fancy pants code'!$E$47,IF(S48=5,'fancy pants code'!$E$48,IF(S48=6,'fancy pants code'!$E$49,IF(S48=7,'fancy pants code'!$E$50,IF(S48=8,'fancy pants code'!$E$51,0))))))))</f>
        <v>0</v>
      </c>
      <c r="AK48" s="140">
        <f t="shared" si="18"/>
        <v>8</v>
      </c>
    </row>
    <row r="49" spans="1:37" s="23" customFormat="1" x14ac:dyDescent="0.2">
      <c r="A49" s="49">
        <f t="shared" si="14"/>
        <v>8</v>
      </c>
      <c r="B49" s="103" t="str">
        <f t="shared" si="14"/>
        <v>Nicole Summerfield</v>
      </c>
      <c r="C49" s="211">
        <v>2</v>
      </c>
      <c r="D49" s="212"/>
      <c r="E49" s="212"/>
      <c r="F49" s="212"/>
      <c r="G49" s="212"/>
      <c r="H49" s="200">
        <f t="shared" si="15"/>
        <v>2</v>
      </c>
      <c r="I49" s="211"/>
      <c r="J49" s="212"/>
      <c r="K49" s="212"/>
      <c r="L49" s="212"/>
      <c r="M49" s="212"/>
      <c r="N49" s="200">
        <f t="shared" si="16"/>
        <v>0</v>
      </c>
      <c r="O49" s="211"/>
      <c r="P49" s="212"/>
      <c r="Q49" s="212"/>
      <c r="R49" s="212"/>
      <c r="S49" s="212"/>
      <c r="T49" s="199">
        <f t="shared" si="17"/>
        <v>0</v>
      </c>
      <c r="V49" s="129">
        <f>IF(C49=1,'fancy pants code'!$E$44,IF(C49=2,'fancy pants code'!$E$45,IF(C49=3,'fancy pants code'!$E$46,IF(C49=4,'fancy pants code'!$E$47,IF(C49=5,'fancy pants code'!$E$48,IF(C49=6,'fancy pants code'!$E$49,IF(C49=7,'fancy pants code'!$E$50,IF(C49=8,'fancy pants code'!$E$51,0))))))))</f>
        <v>2</v>
      </c>
      <c r="W49" s="129">
        <f>IF(D49=1,'fancy pants code'!$E$44,IF(D49=2,'fancy pants code'!$E$45,IF(D49=3,'fancy pants code'!$E$46,IF(D49=4,'fancy pants code'!$E$47,IF(D49=5,'fancy pants code'!$E$48,IF(D49=6,'fancy pants code'!$E$49,IF(D49=7,'fancy pants code'!$E$50,IF(D49=8,'fancy pants code'!$E$51,0))))))))</f>
        <v>0</v>
      </c>
      <c r="X49" s="129">
        <f>IF(E49=1,'fancy pants code'!$E$44,IF(E49=2,'fancy pants code'!$E$45,IF(E49=3,'fancy pants code'!$E$46,IF(E49=4,'fancy pants code'!$E$47,IF(E49=5,'fancy pants code'!$E$48,IF(E49=6,'fancy pants code'!$E$49,IF(E49=7,'fancy pants code'!$E$50,IF(E49=8,'fancy pants code'!$E$51,0))))))))</f>
        <v>0</v>
      </c>
      <c r="Y49" s="129">
        <f>IF(F49=1,'fancy pants code'!$E$44,IF(F49=2,'fancy pants code'!$E$45,IF(F49=3,'fancy pants code'!$E$46,IF(F49=4,'fancy pants code'!$E$47,IF(F49=5,'fancy pants code'!$E$48,IF(F49=6,'fancy pants code'!$E$49,IF(F49=7,'fancy pants code'!$E$50,IF(F49=8,'fancy pants code'!$E$51,0))))))))</f>
        <v>0</v>
      </c>
      <c r="Z49" s="129">
        <f>IF(G49=1,'fancy pants code'!$E$44,IF(G49=2,'fancy pants code'!$E$45,IF(G49=3,'fancy pants code'!$E$46,IF(G49=4,'fancy pants code'!$E$47,IF(G49=5,'fancy pants code'!$E$48,IF(G49=6,'fancy pants code'!$E$49,IF(G49=7,'fancy pants code'!$E$50,IF(G49=8,'fancy pants code'!$E$51,0))))))))</f>
        <v>0</v>
      </c>
      <c r="AA49" s="130">
        <f>IF(I49=1,'fancy pants code'!$E$44,IF(I49=2,'fancy pants code'!$E$45,IF(I49=3,'fancy pants code'!$E$46,IF(I49=4,'fancy pants code'!$E$47,IF(I49=5,'fancy pants code'!$E$48,IF(I49=6,'fancy pants code'!$E$49,IF(I49=7,'fancy pants code'!$E$50,IF(I49=8,'fancy pants code'!$E$51,0))))))))</f>
        <v>0</v>
      </c>
      <c r="AB49" s="130">
        <f>IF(J49=1,'fancy pants code'!$E$44,IF(J49=2,'fancy pants code'!$E$45,IF(J49=3,'fancy pants code'!$E$46,IF(J49=4,'fancy pants code'!$E$47,IF(J49=5,'fancy pants code'!$E$48,IF(J49=6,'fancy pants code'!$E$49,IF(J49=7,'fancy pants code'!$E$50,IF(J49=8,'fancy pants code'!$E$51,0))))))))</f>
        <v>0</v>
      </c>
      <c r="AC49" s="130">
        <f>IF(K49=1,'fancy pants code'!$E$44,IF(K49=2,'fancy pants code'!$E$45,IF(K49=3,'fancy pants code'!$E$46,IF(K49=4,'fancy pants code'!$E$47,IF(K49=5,'fancy pants code'!$E$48,IF(K49=6,'fancy pants code'!$E$49,IF(K49=7,'fancy pants code'!$E$50,IF(K49=8,'fancy pants code'!$E$51,0))))))))</f>
        <v>0</v>
      </c>
      <c r="AD49" s="130">
        <f>IF(L49=1,'fancy pants code'!$E$44,IF(L49=2,'fancy pants code'!$E$45,IF(L49=3,'fancy pants code'!$E$46,IF(L49=4,'fancy pants code'!$E$47,IF(L49=5,'fancy pants code'!$E$48,IF(L49=6,'fancy pants code'!$E$49,IF(L49=7,'fancy pants code'!$E$50,IF(L49=8,'fancy pants code'!$E$51,0))))))))</f>
        <v>0</v>
      </c>
      <c r="AE49" s="130">
        <f>IF(M49=1,'fancy pants code'!$E$44,IF(M49=2,'fancy pants code'!$E$45,IF(M49=3,'fancy pants code'!$E$46,IF(M49=4,'fancy pants code'!$E$47,IF(M49=5,'fancy pants code'!$E$48,IF(M49=6,'fancy pants code'!$E$49,IF(M49=7,'fancy pants code'!$E$50,IF(M49=8,'fancy pants code'!$E$51,0))))))))</f>
        <v>0</v>
      </c>
      <c r="AF49" s="131">
        <f>IF(O49=1,'fancy pants code'!$E$44,IF(O49=2,'fancy pants code'!$E$45,IF(O49=3,'fancy pants code'!$E$46,IF(O49=4,'fancy pants code'!$E$47,IF(O49=5,'fancy pants code'!$E$48,IF(O49=6,'fancy pants code'!$E$49,IF(O49=7,'fancy pants code'!$E$50,IF(O49=8,'fancy pants code'!$E$51,0))))))))</f>
        <v>0</v>
      </c>
      <c r="AG49" s="131">
        <f>IF(P49=1,'fancy pants code'!$E$44,IF(P49=2,'fancy pants code'!$E$45,IF(P49=3,'fancy pants code'!$E$46,IF(P49=4,'fancy pants code'!$E$47,IF(P49=5,'fancy pants code'!$E$48,IF(P49=6,'fancy pants code'!$E$49,IF(P49=7,'fancy pants code'!$E$50,IF(P49=8,'fancy pants code'!$E$51,0))))))))</f>
        <v>0</v>
      </c>
      <c r="AH49" s="131">
        <f>IF(Q49=1,'fancy pants code'!$E$44,IF(Q49=2,'fancy pants code'!$E$45,IF(Q49=3,'fancy pants code'!$E$46,IF(Q49=4,'fancy pants code'!$E$47,IF(Q49=5,'fancy pants code'!$E$48,IF(Q49=6,'fancy pants code'!$E$49,IF(Q49=7,'fancy pants code'!$E$50,IF(Q49=8,'fancy pants code'!$E$51,0))))))))</f>
        <v>0</v>
      </c>
      <c r="AI49" s="131">
        <f>IF(R49=1,'fancy pants code'!$E$44,IF(R49=2,'fancy pants code'!$E$45,IF(R49=3,'fancy pants code'!$E$46,IF(R49=4,'fancy pants code'!$E$47,IF(R49=5,'fancy pants code'!$E$48,IF(R49=6,'fancy pants code'!$E$49,IF(R49=7,'fancy pants code'!$E$50,IF(R49=8,'fancy pants code'!$E$51,0))))))))</f>
        <v>0</v>
      </c>
      <c r="AJ49" s="131">
        <f>IF(S49=1,'fancy pants code'!$E$44,IF(S49=2,'fancy pants code'!$E$45,IF(S49=3,'fancy pants code'!$E$46,IF(S49=4,'fancy pants code'!$E$47,IF(S49=5,'fancy pants code'!$E$48,IF(S49=6,'fancy pants code'!$E$49,IF(S49=7,'fancy pants code'!$E$50,IF(S49=8,'fancy pants code'!$E$51,0))))))))</f>
        <v>0</v>
      </c>
      <c r="AK49" s="140">
        <f t="shared" si="18"/>
        <v>2</v>
      </c>
    </row>
    <row r="50" spans="1:37" s="23" customFormat="1" x14ac:dyDescent="0.2">
      <c r="A50" s="49">
        <f t="shared" si="14"/>
        <v>9</v>
      </c>
      <c r="B50" s="103" t="str">
        <f t="shared" si="14"/>
        <v>Cassandra Lear</v>
      </c>
      <c r="C50" s="211">
        <v>4</v>
      </c>
      <c r="D50" s="212"/>
      <c r="E50" s="212"/>
      <c r="F50" s="212"/>
      <c r="G50" s="212"/>
      <c r="H50" s="200">
        <f t="shared" si="15"/>
        <v>0</v>
      </c>
      <c r="I50" s="211"/>
      <c r="J50" s="212"/>
      <c r="K50" s="212"/>
      <c r="L50" s="212"/>
      <c r="M50" s="212"/>
      <c r="N50" s="200">
        <f t="shared" si="16"/>
        <v>0</v>
      </c>
      <c r="O50" s="211"/>
      <c r="P50" s="212"/>
      <c r="Q50" s="212"/>
      <c r="R50" s="212"/>
      <c r="S50" s="212"/>
      <c r="T50" s="199">
        <f t="shared" si="17"/>
        <v>0</v>
      </c>
      <c r="V50" s="129">
        <f>IF(C50=1,'fancy pants code'!$E$44,IF(C50=2,'fancy pants code'!$E$45,IF(C50=3,'fancy pants code'!$E$46,IF(C50=4,'fancy pants code'!$E$47,IF(C50=5,'fancy pants code'!$E$48,IF(C50=6,'fancy pants code'!$E$49,IF(C50=7,'fancy pants code'!$E$50,IF(C50=8,'fancy pants code'!$E$51,0))))))))</f>
        <v>0</v>
      </c>
      <c r="W50" s="129">
        <f>IF(D50=1,'fancy pants code'!$E$44,IF(D50=2,'fancy pants code'!$E$45,IF(D50=3,'fancy pants code'!$E$46,IF(D50=4,'fancy pants code'!$E$47,IF(D50=5,'fancy pants code'!$E$48,IF(D50=6,'fancy pants code'!$E$49,IF(D50=7,'fancy pants code'!$E$50,IF(D50=8,'fancy pants code'!$E$51,0))))))))</f>
        <v>0</v>
      </c>
      <c r="X50" s="129">
        <f>IF(E50=1,'fancy pants code'!$E$44,IF(E50=2,'fancy pants code'!$E$45,IF(E50=3,'fancy pants code'!$E$46,IF(E50=4,'fancy pants code'!$E$47,IF(E50=5,'fancy pants code'!$E$48,IF(E50=6,'fancy pants code'!$E$49,IF(E50=7,'fancy pants code'!$E$50,IF(E50=8,'fancy pants code'!$E$51,0))))))))</f>
        <v>0</v>
      </c>
      <c r="Y50" s="129">
        <f>IF(F50=1,'fancy pants code'!$E$44,IF(F50=2,'fancy pants code'!$E$45,IF(F50=3,'fancy pants code'!$E$46,IF(F50=4,'fancy pants code'!$E$47,IF(F50=5,'fancy pants code'!$E$48,IF(F50=6,'fancy pants code'!$E$49,IF(F50=7,'fancy pants code'!$E$50,IF(F50=8,'fancy pants code'!$E$51,0))))))))</f>
        <v>0</v>
      </c>
      <c r="Z50" s="129">
        <f>IF(G50=1,'fancy pants code'!$E$44,IF(G50=2,'fancy pants code'!$E$45,IF(G50=3,'fancy pants code'!$E$46,IF(G50=4,'fancy pants code'!$E$47,IF(G50=5,'fancy pants code'!$E$48,IF(G50=6,'fancy pants code'!$E$49,IF(G50=7,'fancy pants code'!$E$50,IF(G50=8,'fancy pants code'!$E$51,0))))))))</f>
        <v>0</v>
      </c>
      <c r="AA50" s="130">
        <f>IF(I50=1,'fancy pants code'!$E$44,IF(I50=2,'fancy pants code'!$E$45,IF(I50=3,'fancy pants code'!$E$46,IF(I50=4,'fancy pants code'!$E$47,IF(I50=5,'fancy pants code'!$E$48,IF(I50=6,'fancy pants code'!$E$49,IF(I50=7,'fancy pants code'!$E$50,IF(I50=8,'fancy pants code'!$E$51,0))))))))</f>
        <v>0</v>
      </c>
      <c r="AB50" s="130">
        <f>IF(J50=1,'fancy pants code'!$E$44,IF(J50=2,'fancy pants code'!$E$45,IF(J50=3,'fancy pants code'!$E$46,IF(J50=4,'fancy pants code'!$E$47,IF(J50=5,'fancy pants code'!$E$48,IF(J50=6,'fancy pants code'!$E$49,IF(J50=7,'fancy pants code'!$E$50,IF(J50=8,'fancy pants code'!$E$51,0))))))))</f>
        <v>0</v>
      </c>
      <c r="AC50" s="130">
        <f>IF(K50=1,'fancy pants code'!$E$44,IF(K50=2,'fancy pants code'!$E$45,IF(K50=3,'fancy pants code'!$E$46,IF(K50=4,'fancy pants code'!$E$47,IF(K50=5,'fancy pants code'!$E$48,IF(K50=6,'fancy pants code'!$E$49,IF(K50=7,'fancy pants code'!$E$50,IF(K50=8,'fancy pants code'!$E$51,0))))))))</f>
        <v>0</v>
      </c>
      <c r="AD50" s="130">
        <f>IF(L50=1,'fancy pants code'!$E$44,IF(L50=2,'fancy pants code'!$E$45,IF(L50=3,'fancy pants code'!$E$46,IF(L50=4,'fancy pants code'!$E$47,IF(L50=5,'fancy pants code'!$E$48,IF(L50=6,'fancy pants code'!$E$49,IF(L50=7,'fancy pants code'!$E$50,IF(L50=8,'fancy pants code'!$E$51,0))))))))</f>
        <v>0</v>
      </c>
      <c r="AE50" s="130">
        <f>IF(M50=1,'fancy pants code'!$E$44,IF(M50=2,'fancy pants code'!$E$45,IF(M50=3,'fancy pants code'!$E$46,IF(M50=4,'fancy pants code'!$E$47,IF(M50=5,'fancy pants code'!$E$48,IF(M50=6,'fancy pants code'!$E$49,IF(M50=7,'fancy pants code'!$E$50,IF(M50=8,'fancy pants code'!$E$51,0))))))))</f>
        <v>0</v>
      </c>
      <c r="AF50" s="131">
        <f>IF(O50=1,'fancy pants code'!$E$44,IF(O50=2,'fancy pants code'!$E$45,IF(O50=3,'fancy pants code'!$E$46,IF(O50=4,'fancy pants code'!$E$47,IF(O50=5,'fancy pants code'!$E$48,IF(O50=6,'fancy pants code'!$E$49,IF(O50=7,'fancy pants code'!$E$50,IF(O50=8,'fancy pants code'!$E$51,0))))))))</f>
        <v>0</v>
      </c>
      <c r="AG50" s="131">
        <f>IF(P50=1,'fancy pants code'!$E$44,IF(P50=2,'fancy pants code'!$E$45,IF(P50=3,'fancy pants code'!$E$46,IF(P50=4,'fancy pants code'!$E$47,IF(P50=5,'fancy pants code'!$E$48,IF(P50=6,'fancy pants code'!$E$49,IF(P50=7,'fancy pants code'!$E$50,IF(P50=8,'fancy pants code'!$E$51,0))))))))</f>
        <v>0</v>
      </c>
      <c r="AH50" s="131">
        <f>IF(Q50=1,'fancy pants code'!$E$44,IF(Q50=2,'fancy pants code'!$E$45,IF(Q50=3,'fancy pants code'!$E$46,IF(Q50=4,'fancy pants code'!$E$47,IF(Q50=5,'fancy pants code'!$E$48,IF(Q50=6,'fancy pants code'!$E$49,IF(Q50=7,'fancy pants code'!$E$50,IF(Q50=8,'fancy pants code'!$E$51,0))))))))</f>
        <v>0</v>
      </c>
      <c r="AI50" s="131">
        <f>IF(R50=1,'fancy pants code'!$E$44,IF(R50=2,'fancy pants code'!$E$45,IF(R50=3,'fancy pants code'!$E$46,IF(R50=4,'fancy pants code'!$E$47,IF(R50=5,'fancy pants code'!$E$48,IF(R50=6,'fancy pants code'!$E$49,IF(R50=7,'fancy pants code'!$E$50,IF(R50=8,'fancy pants code'!$E$51,0))))))))</f>
        <v>0</v>
      </c>
      <c r="AJ50" s="131">
        <f>IF(S50=1,'fancy pants code'!$E$44,IF(S50=2,'fancy pants code'!$E$45,IF(S50=3,'fancy pants code'!$E$46,IF(S50=4,'fancy pants code'!$E$47,IF(S50=5,'fancy pants code'!$E$48,IF(S50=6,'fancy pants code'!$E$49,IF(S50=7,'fancy pants code'!$E$50,IF(S50=8,'fancy pants code'!$E$51,0))))))))</f>
        <v>0</v>
      </c>
      <c r="AK50" s="140">
        <f t="shared" si="18"/>
        <v>0</v>
      </c>
    </row>
    <row r="51" spans="1:37" s="23" customFormat="1" x14ac:dyDescent="0.2">
      <c r="A51" s="49">
        <f t="shared" si="14"/>
        <v>10</v>
      </c>
      <c r="B51" s="103" t="str">
        <f t="shared" si="14"/>
        <v>David Willowhite</v>
      </c>
      <c r="C51" s="211"/>
      <c r="D51" s="212"/>
      <c r="E51" s="212"/>
      <c r="F51" s="212"/>
      <c r="G51" s="212"/>
      <c r="H51" s="200">
        <f t="shared" si="15"/>
        <v>0</v>
      </c>
      <c r="I51" s="211"/>
      <c r="J51" s="212"/>
      <c r="K51" s="212"/>
      <c r="L51" s="212"/>
      <c r="M51" s="212"/>
      <c r="N51" s="200">
        <f t="shared" si="16"/>
        <v>0</v>
      </c>
      <c r="O51" s="211"/>
      <c r="P51" s="212"/>
      <c r="Q51" s="212"/>
      <c r="R51" s="212"/>
      <c r="S51" s="212"/>
      <c r="T51" s="199">
        <f t="shared" si="17"/>
        <v>0</v>
      </c>
      <c r="V51" s="129">
        <f>IF(C51=1,'fancy pants code'!$E$44,IF(C51=2,'fancy pants code'!$E$45,IF(C51=3,'fancy pants code'!$E$46,IF(C51=4,'fancy pants code'!$E$47,IF(C51=5,'fancy pants code'!$E$48,IF(C51=6,'fancy pants code'!$E$49,IF(C51=7,'fancy pants code'!$E$50,IF(C51=8,'fancy pants code'!$E$51,0))))))))</f>
        <v>0</v>
      </c>
      <c r="W51" s="129">
        <f>IF(D51=1,'fancy pants code'!$E$44,IF(D51=2,'fancy pants code'!$E$45,IF(D51=3,'fancy pants code'!$E$46,IF(D51=4,'fancy pants code'!$E$47,IF(D51=5,'fancy pants code'!$E$48,IF(D51=6,'fancy pants code'!$E$49,IF(D51=7,'fancy pants code'!$E$50,IF(D51=8,'fancy pants code'!$E$51,0))))))))</f>
        <v>0</v>
      </c>
      <c r="X51" s="129">
        <f>IF(E51=1,'fancy pants code'!$E$44,IF(E51=2,'fancy pants code'!$E$45,IF(E51=3,'fancy pants code'!$E$46,IF(E51=4,'fancy pants code'!$E$47,IF(E51=5,'fancy pants code'!$E$48,IF(E51=6,'fancy pants code'!$E$49,IF(E51=7,'fancy pants code'!$E$50,IF(E51=8,'fancy pants code'!$E$51,0))))))))</f>
        <v>0</v>
      </c>
      <c r="Y51" s="129">
        <f>IF(F51=1,'fancy pants code'!$E$44,IF(F51=2,'fancy pants code'!$E$45,IF(F51=3,'fancy pants code'!$E$46,IF(F51=4,'fancy pants code'!$E$47,IF(F51=5,'fancy pants code'!$E$48,IF(F51=6,'fancy pants code'!$E$49,IF(F51=7,'fancy pants code'!$E$50,IF(F51=8,'fancy pants code'!$E$51,0))))))))</f>
        <v>0</v>
      </c>
      <c r="Z51" s="129">
        <f>IF(G51=1,'fancy pants code'!$E$44,IF(G51=2,'fancy pants code'!$E$45,IF(G51=3,'fancy pants code'!$E$46,IF(G51=4,'fancy pants code'!$E$47,IF(G51=5,'fancy pants code'!$E$48,IF(G51=6,'fancy pants code'!$E$49,IF(G51=7,'fancy pants code'!$E$50,IF(G51=8,'fancy pants code'!$E$51,0))))))))</f>
        <v>0</v>
      </c>
      <c r="AA51" s="130">
        <f>IF(I51=1,'fancy pants code'!$E$44,IF(I51=2,'fancy pants code'!$E$45,IF(I51=3,'fancy pants code'!$E$46,IF(I51=4,'fancy pants code'!$E$47,IF(I51=5,'fancy pants code'!$E$48,IF(I51=6,'fancy pants code'!$E$49,IF(I51=7,'fancy pants code'!$E$50,IF(I51=8,'fancy pants code'!$E$51,0))))))))</f>
        <v>0</v>
      </c>
      <c r="AB51" s="130">
        <f>IF(J51=1,'fancy pants code'!$E$44,IF(J51=2,'fancy pants code'!$E$45,IF(J51=3,'fancy pants code'!$E$46,IF(J51=4,'fancy pants code'!$E$47,IF(J51=5,'fancy pants code'!$E$48,IF(J51=6,'fancy pants code'!$E$49,IF(J51=7,'fancy pants code'!$E$50,IF(J51=8,'fancy pants code'!$E$51,0))))))))</f>
        <v>0</v>
      </c>
      <c r="AC51" s="130">
        <f>IF(K51=1,'fancy pants code'!$E$44,IF(K51=2,'fancy pants code'!$E$45,IF(K51=3,'fancy pants code'!$E$46,IF(K51=4,'fancy pants code'!$E$47,IF(K51=5,'fancy pants code'!$E$48,IF(K51=6,'fancy pants code'!$E$49,IF(K51=7,'fancy pants code'!$E$50,IF(K51=8,'fancy pants code'!$E$51,0))))))))</f>
        <v>0</v>
      </c>
      <c r="AD51" s="130">
        <f>IF(L51=1,'fancy pants code'!$E$44,IF(L51=2,'fancy pants code'!$E$45,IF(L51=3,'fancy pants code'!$E$46,IF(L51=4,'fancy pants code'!$E$47,IF(L51=5,'fancy pants code'!$E$48,IF(L51=6,'fancy pants code'!$E$49,IF(L51=7,'fancy pants code'!$E$50,IF(L51=8,'fancy pants code'!$E$51,0))))))))</f>
        <v>0</v>
      </c>
      <c r="AE51" s="130">
        <f>IF(M51=1,'fancy pants code'!$E$44,IF(M51=2,'fancy pants code'!$E$45,IF(M51=3,'fancy pants code'!$E$46,IF(M51=4,'fancy pants code'!$E$47,IF(M51=5,'fancy pants code'!$E$48,IF(M51=6,'fancy pants code'!$E$49,IF(M51=7,'fancy pants code'!$E$50,IF(M51=8,'fancy pants code'!$E$51,0))))))))</f>
        <v>0</v>
      </c>
      <c r="AF51" s="131">
        <f>IF(O51=1,'fancy pants code'!$E$44,IF(O51=2,'fancy pants code'!$E$45,IF(O51=3,'fancy pants code'!$E$46,IF(O51=4,'fancy pants code'!$E$47,IF(O51=5,'fancy pants code'!$E$48,IF(O51=6,'fancy pants code'!$E$49,IF(O51=7,'fancy pants code'!$E$50,IF(O51=8,'fancy pants code'!$E$51,0))))))))</f>
        <v>0</v>
      </c>
      <c r="AG51" s="131">
        <f>IF(P51=1,'fancy pants code'!$E$44,IF(P51=2,'fancy pants code'!$E$45,IF(P51=3,'fancy pants code'!$E$46,IF(P51=4,'fancy pants code'!$E$47,IF(P51=5,'fancy pants code'!$E$48,IF(P51=6,'fancy pants code'!$E$49,IF(P51=7,'fancy pants code'!$E$50,IF(P51=8,'fancy pants code'!$E$51,0))))))))</f>
        <v>0</v>
      </c>
      <c r="AH51" s="131">
        <f>IF(Q51=1,'fancy pants code'!$E$44,IF(Q51=2,'fancy pants code'!$E$45,IF(Q51=3,'fancy pants code'!$E$46,IF(Q51=4,'fancy pants code'!$E$47,IF(Q51=5,'fancy pants code'!$E$48,IF(Q51=6,'fancy pants code'!$E$49,IF(Q51=7,'fancy pants code'!$E$50,IF(Q51=8,'fancy pants code'!$E$51,0))))))))</f>
        <v>0</v>
      </c>
      <c r="AI51" s="131">
        <f>IF(R51=1,'fancy pants code'!$E$44,IF(R51=2,'fancy pants code'!$E$45,IF(R51=3,'fancy pants code'!$E$46,IF(R51=4,'fancy pants code'!$E$47,IF(R51=5,'fancy pants code'!$E$48,IF(R51=6,'fancy pants code'!$E$49,IF(R51=7,'fancy pants code'!$E$50,IF(R51=8,'fancy pants code'!$E$51,0))))))))</f>
        <v>0</v>
      </c>
      <c r="AJ51" s="131">
        <f>IF(S51=1,'fancy pants code'!$E$44,IF(S51=2,'fancy pants code'!$E$45,IF(S51=3,'fancy pants code'!$E$46,IF(S51=4,'fancy pants code'!$E$47,IF(S51=5,'fancy pants code'!$E$48,IF(S51=6,'fancy pants code'!$E$49,IF(S51=7,'fancy pants code'!$E$50,IF(S51=8,'fancy pants code'!$E$51,0))))))))</f>
        <v>0</v>
      </c>
      <c r="AK51" s="140">
        <f t="shared" si="18"/>
        <v>0</v>
      </c>
    </row>
    <row r="52" spans="1:37" s="23" customFormat="1" x14ac:dyDescent="0.2">
      <c r="A52" s="49">
        <f t="shared" si="14"/>
        <v>11</v>
      </c>
      <c r="B52" s="103" t="str">
        <f t="shared" si="14"/>
        <v>John Taylor</v>
      </c>
      <c r="C52" s="211"/>
      <c r="D52" s="212"/>
      <c r="E52" s="212"/>
      <c r="F52" s="212"/>
      <c r="G52" s="212"/>
      <c r="H52" s="200">
        <f t="shared" si="15"/>
        <v>0</v>
      </c>
      <c r="I52" s="211"/>
      <c r="J52" s="212"/>
      <c r="K52" s="212"/>
      <c r="L52" s="212"/>
      <c r="M52" s="212"/>
      <c r="N52" s="200">
        <f t="shared" si="16"/>
        <v>0</v>
      </c>
      <c r="O52" s="211"/>
      <c r="P52" s="212"/>
      <c r="Q52" s="212"/>
      <c r="R52" s="212"/>
      <c r="S52" s="212"/>
      <c r="T52" s="199">
        <f t="shared" si="17"/>
        <v>0</v>
      </c>
      <c r="V52" s="129">
        <f>IF(C52=1,'fancy pants code'!$E$44,IF(C52=2,'fancy pants code'!$E$45,IF(C52=3,'fancy pants code'!$E$46,IF(C52=4,'fancy pants code'!$E$47,IF(C52=5,'fancy pants code'!$E$48,IF(C52=6,'fancy pants code'!$E$49,IF(C52=7,'fancy pants code'!$E$50,IF(C52=8,'fancy pants code'!$E$51,0))))))))</f>
        <v>0</v>
      </c>
      <c r="W52" s="129">
        <f>IF(D52=1,'fancy pants code'!$E$44,IF(D52=2,'fancy pants code'!$E$45,IF(D52=3,'fancy pants code'!$E$46,IF(D52=4,'fancy pants code'!$E$47,IF(D52=5,'fancy pants code'!$E$48,IF(D52=6,'fancy pants code'!$E$49,IF(D52=7,'fancy pants code'!$E$50,IF(D52=8,'fancy pants code'!$E$51,0))))))))</f>
        <v>0</v>
      </c>
      <c r="X52" s="129">
        <f>IF(E52=1,'fancy pants code'!$E$44,IF(E52=2,'fancy pants code'!$E$45,IF(E52=3,'fancy pants code'!$E$46,IF(E52=4,'fancy pants code'!$E$47,IF(E52=5,'fancy pants code'!$E$48,IF(E52=6,'fancy pants code'!$E$49,IF(E52=7,'fancy pants code'!$E$50,IF(E52=8,'fancy pants code'!$E$51,0))))))))</f>
        <v>0</v>
      </c>
      <c r="Y52" s="129">
        <f>IF(F52=1,'fancy pants code'!$E$44,IF(F52=2,'fancy pants code'!$E$45,IF(F52=3,'fancy pants code'!$E$46,IF(F52=4,'fancy pants code'!$E$47,IF(F52=5,'fancy pants code'!$E$48,IF(F52=6,'fancy pants code'!$E$49,IF(F52=7,'fancy pants code'!$E$50,IF(F52=8,'fancy pants code'!$E$51,0))))))))</f>
        <v>0</v>
      </c>
      <c r="Z52" s="129">
        <f>IF(G52=1,'fancy pants code'!$E$44,IF(G52=2,'fancy pants code'!$E$45,IF(G52=3,'fancy pants code'!$E$46,IF(G52=4,'fancy pants code'!$E$47,IF(G52=5,'fancy pants code'!$E$48,IF(G52=6,'fancy pants code'!$E$49,IF(G52=7,'fancy pants code'!$E$50,IF(G52=8,'fancy pants code'!$E$51,0))))))))</f>
        <v>0</v>
      </c>
      <c r="AA52" s="130">
        <f>IF(I52=1,'fancy pants code'!$E$44,IF(I52=2,'fancy pants code'!$E$45,IF(I52=3,'fancy pants code'!$E$46,IF(I52=4,'fancy pants code'!$E$47,IF(I52=5,'fancy pants code'!$E$48,IF(I52=6,'fancy pants code'!$E$49,IF(I52=7,'fancy pants code'!$E$50,IF(I52=8,'fancy pants code'!$E$51,0))))))))</f>
        <v>0</v>
      </c>
      <c r="AB52" s="130">
        <f>IF(J52=1,'fancy pants code'!$E$44,IF(J52=2,'fancy pants code'!$E$45,IF(J52=3,'fancy pants code'!$E$46,IF(J52=4,'fancy pants code'!$E$47,IF(J52=5,'fancy pants code'!$E$48,IF(J52=6,'fancy pants code'!$E$49,IF(J52=7,'fancy pants code'!$E$50,IF(J52=8,'fancy pants code'!$E$51,0))))))))</f>
        <v>0</v>
      </c>
      <c r="AC52" s="130">
        <f>IF(K52=1,'fancy pants code'!$E$44,IF(K52=2,'fancy pants code'!$E$45,IF(K52=3,'fancy pants code'!$E$46,IF(K52=4,'fancy pants code'!$E$47,IF(K52=5,'fancy pants code'!$E$48,IF(K52=6,'fancy pants code'!$E$49,IF(K52=7,'fancy pants code'!$E$50,IF(K52=8,'fancy pants code'!$E$51,0))))))))</f>
        <v>0</v>
      </c>
      <c r="AD52" s="130">
        <f>IF(L52=1,'fancy pants code'!$E$44,IF(L52=2,'fancy pants code'!$E$45,IF(L52=3,'fancy pants code'!$E$46,IF(L52=4,'fancy pants code'!$E$47,IF(L52=5,'fancy pants code'!$E$48,IF(L52=6,'fancy pants code'!$E$49,IF(L52=7,'fancy pants code'!$E$50,IF(L52=8,'fancy pants code'!$E$51,0))))))))</f>
        <v>0</v>
      </c>
      <c r="AE52" s="130">
        <f>IF(M52=1,'fancy pants code'!$E$44,IF(M52=2,'fancy pants code'!$E$45,IF(M52=3,'fancy pants code'!$E$46,IF(M52=4,'fancy pants code'!$E$47,IF(M52=5,'fancy pants code'!$E$48,IF(M52=6,'fancy pants code'!$E$49,IF(M52=7,'fancy pants code'!$E$50,IF(M52=8,'fancy pants code'!$E$51,0))))))))</f>
        <v>0</v>
      </c>
      <c r="AF52" s="131">
        <f>IF(O52=1,'fancy pants code'!$E$44,IF(O52=2,'fancy pants code'!$E$45,IF(O52=3,'fancy pants code'!$E$46,IF(O52=4,'fancy pants code'!$E$47,IF(O52=5,'fancy pants code'!$E$48,IF(O52=6,'fancy pants code'!$E$49,IF(O52=7,'fancy pants code'!$E$50,IF(O52=8,'fancy pants code'!$E$51,0))))))))</f>
        <v>0</v>
      </c>
      <c r="AG52" s="131">
        <f>IF(P52=1,'fancy pants code'!$E$44,IF(P52=2,'fancy pants code'!$E$45,IF(P52=3,'fancy pants code'!$E$46,IF(P52=4,'fancy pants code'!$E$47,IF(P52=5,'fancy pants code'!$E$48,IF(P52=6,'fancy pants code'!$E$49,IF(P52=7,'fancy pants code'!$E$50,IF(P52=8,'fancy pants code'!$E$51,0))))))))</f>
        <v>0</v>
      </c>
      <c r="AH52" s="131">
        <f>IF(Q52=1,'fancy pants code'!$E$44,IF(Q52=2,'fancy pants code'!$E$45,IF(Q52=3,'fancy pants code'!$E$46,IF(Q52=4,'fancy pants code'!$E$47,IF(Q52=5,'fancy pants code'!$E$48,IF(Q52=6,'fancy pants code'!$E$49,IF(Q52=7,'fancy pants code'!$E$50,IF(Q52=8,'fancy pants code'!$E$51,0))))))))</f>
        <v>0</v>
      </c>
      <c r="AI52" s="131">
        <f>IF(R52=1,'fancy pants code'!$E$44,IF(R52=2,'fancy pants code'!$E$45,IF(R52=3,'fancy pants code'!$E$46,IF(R52=4,'fancy pants code'!$E$47,IF(R52=5,'fancy pants code'!$E$48,IF(R52=6,'fancy pants code'!$E$49,IF(R52=7,'fancy pants code'!$E$50,IF(R52=8,'fancy pants code'!$E$51,0))))))))</f>
        <v>0</v>
      </c>
      <c r="AJ52" s="131">
        <f>IF(S52=1,'fancy pants code'!$E$44,IF(S52=2,'fancy pants code'!$E$45,IF(S52=3,'fancy pants code'!$E$46,IF(S52=4,'fancy pants code'!$E$47,IF(S52=5,'fancy pants code'!$E$48,IF(S52=6,'fancy pants code'!$E$49,IF(S52=7,'fancy pants code'!$E$50,IF(S52=8,'fancy pants code'!$E$51,0))))))))</f>
        <v>0</v>
      </c>
      <c r="AK52" s="140">
        <f t="shared" si="18"/>
        <v>0</v>
      </c>
    </row>
    <row r="53" spans="1:37" s="23" customFormat="1" x14ac:dyDescent="0.2">
      <c r="A53" s="49">
        <f t="shared" si="14"/>
        <v>12</v>
      </c>
      <c r="B53" s="103" t="str">
        <f t="shared" si="14"/>
        <v>Philip Hanley</v>
      </c>
      <c r="C53" s="211"/>
      <c r="D53" s="212"/>
      <c r="E53" s="212"/>
      <c r="F53" s="212"/>
      <c r="G53" s="212"/>
      <c r="H53" s="200">
        <f t="shared" si="15"/>
        <v>0</v>
      </c>
      <c r="I53" s="211"/>
      <c r="J53" s="212">
        <v>1</v>
      </c>
      <c r="K53" s="212">
        <v>1</v>
      </c>
      <c r="L53" s="212"/>
      <c r="M53" s="212"/>
      <c r="N53" s="200">
        <f t="shared" si="16"/>
        <v>6</v>
      </c>
      <c r="O53" s="211"/>
      <c r="P53" s="212"/>
      <c r="Q53" s="212"/>
      <c r="R53" s="212"/>
      <c r="S53" s="212"/>
      <c r="T53" s="199">
        <f t="shared" si="17"/>
        <v>0</v>
      </c>
      <c r="V53" s="129">
        <f>IF(C53=1,'fancy pants code'!$E$44,IF(C53=2,'fancy pants code'!$E$45,IF(C53=3,'fancy pants code'!$E$46,IF(C53=4,'fancy pants code'!$E$47,IF(C53=5,'fancy pants code'!$E$48,IF(C53=6,'fancy pants code'!$E$49,IF(C53=7,'fancy pants code'!$E$50,IF(C53=8,'fancy pants code'!$E$51,0))))))))</f>
        <v>0</v>
      </c>
      <c r="W53" s="129">
        <f>IF(D53=1,'fancy pants code'!$E$44,IF(D53=2,'fancy pants code'!$E$45,IF(D53=3,'fancy pants code'!$E$46,IF(D53=4,'fancy pants code'!$E$47,IF(D53=5,'fancy pants code'!$E$48,IF(D53=6,'fancy pants code'!$E$49,IF(D53=7,'fancy pants code'!$E$50,IF(D53=8,'fancy pants code'!$E$51,0))))))))</f>
        <v>0</v>
      </c>
      <c r="X53" s="129">
        <f>IF(E53=1,'fancy pants code'!$E$44,IF(E53=2,'fancy pants code'!$E$45,IF(E53=3,'fancy pants code'!$E$46,IF(E53=4,'fancy pants code'!$E$47,IF(E53=5,'fancy pants code'!$E$48,IF(E53=6,'fancy pants code'!$E$49,IF(E53=7,'fancy pants code'!$E$50,IF(E53=8,'fancy pants code'!$E$51,0))))))))</f>
        <v>0</v>
      </c>
      <c r="Y53" s="129">
        <f>IF(F53=1,'fancy pants code'!$E$44,IF(F53=2,'fancy pants code'!$E$45,IF(F53=3,'fancy pants code'!$E$46,IF(F53=4,'fancy pants code'!$E$47,IF(F53=5,'fancy pants code'!$E$48,IF(F53=6,'fancy pants code'!$E$49,IF(F53=7,'fancy pants code'!$E$50,IF(F53=8,'fancy pants code'!$E$51,0))))))))</f>
        <v>0</v>
      </c>
      <c r="Z53" s="129">
        <f>IF(G53=1,'fancy pants code'!$E$44,IF(G53=2,'fancy pants code'!$E$45,IF(G53=3,'fancy pants code'!$E$46,IF(G53=4,'fancy pants code'!$E$47,IF(G53=5,'fancy pants code'!$E$48,IF(G53=6,'fancy pants code'!$E$49,IF(G53=7,'fancy pants code'!$E$50,IF(G53=8,'fancy pants code'!$E$51,0))))))))</f>
        <v>0</v>
      </c>
      <c r="AA53" s="130">
        <f>IF(I53=1,'fancy pants code'!$E$44,IF(I53=2,'fancy pants code'!$E$45,IF(I53=3,'fancy pants code'!$E$46,IF(I53=4,'fancy pants code'!$E$47,IF(I53=5,'fancy pants code'!$E$48,IF(I53=6,'fancy pants code'!$E$49,IF(I53=7,'fancy pants code'!$E$50,IF(I53=8,'fancy pants code'!$E$51,0))))))))</f>
        <v>0</v>
      </c>
      <c r="AB53" s="130">
        <f>IF(J53=1,'fancy pants code'!$E$44,IF(J53=2,'fancy pants code'!$E$45,IF(J53=3,'fancy pants code'!$E$46,IF(J53=4,'fancy pants code'!$E$47,IF(J53=5,'fancy pants code'!$E$48,IF(J53=6,'fancy pants code'!$E$49,IF(J53=7,'fancy pants code'!$E$50,IF(J53=8,'fancy pants code'!$E$51,0))))))))</f>
        <v>3</v>
      </c>
      <c r="AC53" s="130">
        <f>IF(K53=1,'fancy pants code'!$E$44,IF(K53=2,'fancy pants code'!$E$45,IF(K53=3,'fancy pants code'!$E$46,IF(K53=4,'fancy pants code'!$E$47,IF(K53=5,'fancy pants code'!$E$48,IF(K53=6,'fancy pants code'!$E$49,IF(K53=7,'fancy pants code'!$E$50,IF(K53=8,'fancy pants code'!$E$51,0))))))))</f>
        <v>3</v>
      </c>
      <c r="AD53" s="130">
        <f>IF(L53=1,'fancy pants code'!$E$44,IF(L53=2,'fancy pants code'!$E$45,IF(L53=3,'fancy pants code'!$E$46,IF(L53=4,'fancy pants code'!$E$47,IF(L53=5,'fancy pants code'!$E$48,IF(L53=6,'fancy pants code'!$E$49,IF(L53=7,'fancy pants code'!$E$50,IF(L53=8,'fancy pants code'!$E$51,0))))))))</f>
        <v>0</v>
      </c>
      <c r="AE53" s="130">
        <f>IF(M53=1,'fancy pants code'!$E$44,IF(M53=2,'fancy pants code'!$E$45,IF(M53=3,'fancy pants code'!$E$46,IF(M53=4,'fancy pants code'!$E$47,IF(M53=5,'fancy pants code'!$E$48,IF(M53=6,'fancy pants code'!$E$49,IF(M53=7,'fancy pants code'!$E$50,IF(M53=8,'fancy pants code'!$E$51,0))))))))</f>
        <v>0</v>
      </c>
      <c r="AF53" s="131">
        <f>IF(O53=1,'fancy pants code'!$E$44,IF(O53=2,'fancy pants code'!$E$45,IF(O53=3,'fancy pants code'!$E$46,IF(O53=4,'fancy pants code'!$E$47,IF(O53=5,'fancy pants code'!$E$48,IF(O53=6,'fancy pants code'!$E$49,IF(O53=7,'fancy pants code'!$E$50,IF(O53=8,'fancy pants code'!$E$51,0))))))))</f>
        <v>0</v>
      </c>
      <c r="AG53" s="131">
        <f>IF(P53=1,'fancy pants code'!$E$44,IF(P53=2,'fancy pants code'!$E$45,IF(P53=3,'fancy pants code'!$E$46,IF(P53=4,'fancy pants code'!$E$47,IF(P53=5,'fancy pants code'!$E$48,IF(P53=6,'fancy pants code'!$E$49,IF(P53=7,'fancy pants code'!$E$50,IF(P53=8,'fancy pants code'!$E$51,0))))))))</f>
        <v>0</v>
      </c>
      <c r="AH53" s="131">
        <f>IF(Q53=1,'fancy pants code'!$E$44,IF(Q53=2,'fancy pants code'!$E$45,IF(Q53=3,'fancy pants code'!$E$46,IF(Q53=4,'fancy pants code'!$E$47,IF(Q53=5,'fancy pants code'!$E$48,IF(Q53=6,'fancy pants code'!$E$49,IF(Q53=7,'fancy pants code'!$E$50,IF(Q53=8,'fancy pants code'!$E$51,0))))))))</f>
        <v>0</v>
      </c>
      <c r="AI53" s="131">
        <f>IF(R53=1,'fancy pants code'!$E$44,IF(R53=2,'fancy pants code'!$E$45,IF(R53=3,'fancy pants code'!$E$46,IF(R53=4,'fancy pants code'!$E$47,IF(R53=5,'fancy pants code'!$E$48,IF(R53=6,'fancy pants code'!$E$49,IF(R53=7,'fancy pants code'!$E$50,IF(R53=8,'fancy pants code'!$E$51,0))))))))</f>
        <v>0</v>
      </c>
      <c r="AJ53" s="131">
        <f>IF(S53=1,'fancy pants code'!$E$44,IF(S53=2,'fancy pants code'!$E$45,IF(S53=3,'fancy pants code'!$E$46,IF(S53=4,'fancy pants code'!$E$47,IF(S53=5,'fancy pants code'!$E$48,IF(S53=6,'fancy pants code'!$E$49,IF(S53=7,'fancy pants code'!$E$50,IF(S53=8,'fancy pants code'!$E$51,0))))))))</f>
        <v>0</v>
      </c>
      <c r="AK53" s="140">
        <f t="shared" si="18"/>
        <v>6</v>
      </c>
    </row>
    <row r="54" spans="1:37" s="23" customFormat="1" x14ac:dyDescent="0.2">
      <c r="A54" s="49">
        <f t="shared" si="14"/>
        <v>13</v>
      </c>
      <c r="B54" s="103" t="str">
        <f t="shared" si="14"/>
        <v>Morgan Barnes</v>
      </c>
      <c r="C54" s="211"/>
      <c r="D54" s="212"/>
      <c r="E54" s="212"/>
      <c r="F54" s="212"/>
      <c r="G54" s="212"/>
      <c r="H54" s="200">
        <f t="shared" si="15"/>
        <v>0</v>
      </c>
      <c r="I54" s="211"/>
      <c r="J54" s="212"/>
      <c r="K54" s="212"/>
      <c r="L54" s="212"/>
      <c r="M54" s="212"/>
      <c r="N54" s="200">
        <f t="shared" si="16"/>
        <v>0</v>
      </c>
      <c r="O54" s="211"/>
      <c r="P54" s="212"/>
      <c r="Q54" s="212"/>
      <c r="R54" s="212"/>
      <c r="S54" s="212"/>
      <c r="T54" s="199">
        <f t="shared" si="17"/>
        <v>0</v>
      </c>
      <c r="V54" s="129">
        <f>IF(C54=1,'fancy pants code'!$E$44,IF(C54=2,'fancy pants code'!$E$45,IF(C54=3,'fancy pants code'!$E$46,IF(C54=4,'fancy pants code'!$E$47,IF(C54=5,'fancy pants code'!$E$48,IF(C54=6,'fancy pants code'!$E$49,IF(C54=7,'fancy pants code'!$E$50,IF(C54=8,'fancy pants code'!$E$51,0))))))))</f>
        <v>0</v>
      </c>
      <c r="W54" s="129">
        <f>IF(D54=1,'fancy pants code'!$E$44,IF(D54=2,'fancy pants code'!$E$45,IF(D54=3,'fancy pants code'!$E$46,IF(D54=4,'fancy pants code'!$E$47,IF(D54=5,'fancy pants code'!$E$48,IF(D54=6,'fancy pants code'!$E$49,IF(D54=7,'fancy pants code'!$E$50,IF(D54=8,'fancy pants code'!$E$51,0))))))))</f>
        <v>0</v>
      </c>
      <c r="X54" s="129">
        <f>IF(E54=1,'fancy pants code'!$E$44,IF(E54=2,'fancy pants code'!$E$45,IF(E54=3,'fancy pants code'!$E$46,IF(E54=4,'fancy pants code'!$E$47,IF(E54=5,'fancy pants code'!$E$48,IF(E54=6,'fancy pants code'!$E$49,IF(E54=7,'fancy pants code'!$E$50,IF(E54=8,'fancy pants code'!$E$51,0))))))))</f>
        <v>0</v>
      </c>
      <c r="Y54" s="129">
        <f>IF(F54=1,'fancy pants code'!$E$44,IF(F54=2,'fancy pants code'!$E$45,IF(F54=3,'fancy pants code'!$E$46,IF(F54=4,'fancy pants code'!$E$47,IF(F54=5,'fancy pants code'!$E$48,IF(F54=6,'fancy pants code'!$E$49,IF(F54=7,'fancy pants code'!$E$50,IF(F54=8,'fancy pants code'!$E$51,0))))))))</f>
        <v>0</v>
      </c>
      <c r="Z54" s="129">
        <f>IF(G54=1,'fancy pants code'!$E$44,IF(G54=2,'fancy pants code'!$E$45,IF(G54=3,'fancy pants code'!$E$46,IF(G54=4,'fancy pants code'!$E$47,IF(G54=5,'fancy pants code'!$E$48,IF(G54=6,'fancy pants code'!$E$49,IF(G54=7,'fancy pants code'!$E$50,IF(G54=8,'fancy pants code'!$E$51,0))))))))</f>
        <v>0</v>
      </c>
      <c r="AA54" s="130">
        <f>IF(I54=1,'fancy pants code'!$E$44,IF(I54=2,'fancy pants code'!$E$45,IF(I54=3,'fancy pants code'!$E$46,IF(I54=4,'fancy pants code'!$E$47,IF(I54=5,'fancy pants code'!$E$48,IF(I54=6,'fancy pants code'!$E$49,IF(I54=7,'fancy pants code'!$E$50,IF(I54=8,'fancy pants code'!$E$51,0))))))))</f>
        <v>0</v>
      </c>
      <c r="AB54" s="130">
        <f>IF(J54=1,'fancy pants code'!$E$44,IF(J54=2,'fancy pants code'!$E$45,IF(J54=3,'fancy pants code'!$E$46,IF(J54=4,'fancy pants code'!$E$47,IF(J54=5,'fancy pants code'!$E$48,IF(J54=6,'fancy pants code'!$E$49,IF(J54=7,'fancy pants code'!$E$50,IF(J54=8,'fancy pants code'!$E$51,0))))))))</f>
        <v>0</v>
      </c>
      <c r="AC54" s="130">
        <f>IF(K54=1,'fancy pants code'!$E$44,IF(K54=2,'fancy pants code'!$E$45,IF(K54=3,'fancy pants code'!$E$46,IF(K54=4,'fancy pants code'!$E$47,IF(K54=5,'fancy pants code'!$E$48,IF(K54=6,'fancy pants code'!$E$49,IF(K54=7,'fancy pants code'!$E$50,IF(K54=8,'fancy pants code'!$E$51,0))))))))</f>
        <v>0</v>
      </c>
      <c r="AD54" s="130">
        <f>IF(L54=1,'fancy pants code'!$E$44,IF(L54=2,'fancy pants code'!$E$45,IF(L54=3,'fancy pants code'!$E$46,IF(L54=4,'fancy pants code'!$E$47,IF(L54=5,'fancy pants code'!$E$48,IF(L54=6,'fancy pants code'!$E$49,IF(L54=7,'fancy pants code'!$E$50,IF(L54=8,'fancy pants code'!$E$51,0))))))))</f>
        <v>0</v>
      </c>
      <c r="AE54" s="130">
        <f>IF(M54=1,'fancy pants code'!$E$44,IF(M54=2,'fancy pants code'!$E$45,IF(M54=3,'fancy pants code'!$E$46,IF(M54=4,'fancy pants code'!$E$47,IF(M54=5,'fancy pants code'!$E$48,IF(M54=6,'fancy pants code'!$E$49,IF(M54=7,'fancy pants code'!$E$50,IF(M54=8,'fancy pants code'!$E$51,0))))))))</f>
        <v>0</v>
      </c>
      <c r="AF54" s="131">
        <f>IF(O54=1,'fancy pants code'!$E$44,IF(O54=2,'fancy pants code'!$E$45,IF(O54=3,'fancy pants code'!$E$46,IF(O54=4,'fancy pants code'!$E$47,IF(O54=5,'fancy pants code'!$E$48,IF(O54=6,'fancy pants code'!$E$49,IF(O54=7,'fancy pants code'!$E$50,IF(O54=8,'fancy pants code'!$E$51,0))))))))</f>
        <v>0</v>
      </c>
      <c r="AG54" s="131">
        <f>IF(P54=1,'fancy pants code'!$E$44,IF(P54=2,'fancy pants code'!$E$45,IF(P54=3,'fancy pants code'!$E$46,IF(P54=4,'fancy pants code'!$E$47,IF(P54=5,'fancy pants code'!$E$48,IF(P54=6,'fancy pants code'!$E$49,IF(P54=7,'fancy pants code'!$E$50,IF(P54=8,'fancy pants code'!$E$51,0))))))))</f>
        <v>0</v>
      </c>
      <c r="AH54" s="131">
        <f>IF(Q54=1,'fancy pants code'!$E$44,IF(Q54=2,'fancy pants code'!$E$45,IF(Q54=3,'fancy pants code'!$E$46,IF(Q54=4,'fancy pants code'!$E$47,IF(Q54=5,'fancy pants code'!$E$48,IF(Q54=6,'fancy pants code'!$E$49,IF(Q54=7,'fancy pants code'!$E$50,IF(Q54=8,'fancy pants code'!$E$51,0))))))))</f>
        <v>0</v>
      </c>
      <c r="AI54" s="131">
        <f>IF(R54=1,'fancy pants code'!$E$44,IF(R54=2,'fancy pants code'!$E$45,IF(R54=3,'fancy pants code'!$E$46,IF(R54=4,'fancy pants code'!$E$47,IF(R54=5,'fancy pants code'!$E$48,IF(R54=6,'fancy pants code'!$E$49,IF(R54=7,'fancy pants code'!$E$50,IF(R54=8,'fancy pants code'!$E$51,0))))))))</f>
        <v>0</v>
      </c>
      <c r="AJ54" s="131">
        <f>IF(S54=1,'fancy pants code'!$E$44,IF(S54=2,'fancy pants code'!$E$45,IF(S54=3,'fancy pants code'!$E$46,IF(S54=4,'fancy pants code'!$E$47,IF(S54=5,'fancy pants code'!$E$48,IF(S54=6,'fancy pants code'!$E$49,IF(S54=7,'fancy pants code'!$E$50,IF(S54=8,'fancy pants code'!$E$51,0))))))))</f>
        <v>0</v>
      </c>
      <c r="AK54" s="140">
        <f t="shared" si="18"/>
        <v>0</v>
      </c>
    </row>
    <row r="55" spans="1:37" s="23" customFormat="1" x14ac:dyDescent="0.2">
      <c r="A55" s="49">
        <f t="shared" si="14"/>
        <v>14</v>
      </c>
      <c r="B55" s="103" t="str">
        <f t="shared" si="14"/>
        <v>Gary Campbell</v>
      </c>
      <c r="C55" s="211"/>
      <c r="D55" s="212"/>
      <c r="E55" s="212"/>
      <c r="F55" s="212"/>
      <c r="G55" s="212"/>
      <c r="H55" s="200">
        <f t="shared" si="15"/>
        <v>0</v>
      </c>
      <c r="I55" s="211"/>
      <c r="J55" s="212"/>
      <c r="K55" s="212"/>
      <c r="L55" s="212"/>
      <c r="M55" s="212"/>
      <c r="N55" s="200">
        <f t="shared" si="16"/>
        <v>0</v>
      </c>
      <c r="O55" s="211"/>
      <c r="P55" s="212"/>
      <c r="Q55" s="212"/>
      <c r="R55" s="212"/>
      <c r="S55" s="212"/>
      <c r="T55" s="199">
        <f t="shared" si="17"/>
        <v>0</v>
      </c>
      <c r="V55" s="129">
        <f>IF(C55=1,'fancy pants code'!$E$44,IF(C55=2,'fancy pants code'!$E$45,IF(C55=3,'fancy pants code'!$E$46,IF(C55=4,'fancy pants code'!$E$47,IF(C55=5,'fancy pants code'!$E$48,IF(C55=6,'fancy pants code'!$E$49,IF(C55=7,'fancy pants code'!$E$50,IF(C55=8,'fancy pants code'!$E$51,0))))))))</f>
        <v>0</v>
      </c>
      <c r="W55" s="129">
        <f>IF(D55=1,'fancy pants code'!$E$44,IF(D55=2,'fancy pants code'!$E$45,IF(D55=3,'fancy pants code'!$E$46,IF(D55=4,'fancy pants code'!$E$47,IF(D55=5,'fancy pants code'!$E$48,IF(D55=6,'fancy pants code'!$E$49,IF(D55=7,'fancy pants code'!$E$50,IF(D55=8,'fancy pants code'!$E$51,0))))))))</f>
        <v>0</v>
      </c>
      <c r="X55" s="129">
        <f>IF(E55=1,'fancy pants code'!$E$44,IF(E55=2,'fancy pants code'!$E$45,IF(E55=3,'fancy pants code'!$E$46,IF(E55=4,'fancy pants code'!$E$47,IF(E55=5,'fancy pants code'!$E$48,IF(E55=6,'fancy pants code'!$E$49,IF(E55=7,'fancy pants code'!$E$50,IF(E55=8,'fancy pants code'!$E$51,0))))))))</f>
        <v>0</v>
      </c>
      <c r="Y55" s="129">
        <f>IF(F55=1,'fancy pants code'!$E$44,IF(F55=2,'fancy pants code'!$E$45,IF(F55=3,'fancy pants code'!$E$46,IF(F55=4,'fancy pants code'!$E$47,IF(F55=5,'fancy pants code'!$E$48,IF(F55=6,'fancy pants code'!$E$49,IF(F55=7,'fancy pants code'!$E$50,IF(F55=8,'fancy pants code'!$E$51,0))))))))</f>
        <v>0</v>
      </c>
      <c r="Z55" s="129">
        <f>IF(G55=1,'fancy pants code'!$E$44,IF(G55=2,'fancy pants code'!$E$45,IF(G55=3,'fancy pants code'!$E$46,IF(G55=4,'fancy pants code'!$E$47,IF(G55=5,'fancy pants code'!$E$48,IF(G55=6,'fancy pants code'!$E$49,IF(G55=7,'fancy pants code'!$E$50,IF(G55=8,'fancy pants code'!$E$51,0))))))))</f>
        <v>0</v>
      </c>
      <c r="AA55" s="130">
        <f>IF(I55=1,'fancy pants code'!$E$44,IF(I55=2,'fancy pants code'!$E$45,IF(I55=3,'fancy pants code'!$E$46,IF(I55=4,'fancy pants code'!$E$47,IF(I55=5,'fancy pants code'!$E$48,IF(I55=6,'fancy pants code'!$E$49,IF(I55=7,'fancy pants code'!$E$50,IF(I55=8,'fancy pants code'!$E$51,0))))))))</f>
        <v>0</v>
      </c>
      <c r="AB55" s="130">
        <f>IF(J55=1,'fancy pants code'!$E$44,IF(J55=2,'fancy pants code'!$E$45,IF(J55=3,'fancy pants code'!$E$46,IF(J55=4,'fancy pants code'!$E$47,IF(J55=5,'fancy pants code'!$E$48,IF(J55=6,'fancy pants code'!$E$49,IF(J55=7,'fancy pants code'!$E$50,IF(J55=8,'fancy pants code'!$E$51,0))))))))</f>
        <v>0</v>
      </c>
      <c r="AC55" s="130">
        <f>IF(K55=1,'fancy pants code'!$E$44,IF(K55=2,'fancy pants code'!$E$45,IF(K55=3,'fancy pants code'!$E$46,IF(K55=4,'fancy pants code'!$E$47,IF(K55=5,'fancy pants code'!$E$48,IF(K55=6,'fancy pants code'!$E$49,IF(K55=7,'fancy pants code'!$E$50,IF(K55=8,'fancy pants code'!$E$51,0))))))))</f>
        <v>0</v>
      </c>
      <c r="AD55" s="130">
        <f>IF(L55=1,'fancy pants code'!$E$44,IF(L55=2,'fancy pants code'!$E$45,IF(L55=3,'fancy pants code'!$E$46,IF(L55=4,'fancy pants code'!$E$47,IF(L55=5,'fancy pants code'!$E$48,IF(L55=6,'fancy pants code'!$E$49,IF(L55=7,'fancy pants code'!$E$50,IF(L55=8,'fancy pants code'!$E$51,0))))))))</f>
        <v>0</v>
      </c>
      <c r="AE55" s="130">
        <f>IF(M55=1,'fancy pants code'!$E$44,IF(M55=2,'fancy pants code'!$E$45,IF(M55=3,'fancy pants code'!$E$46,IF(M55=4,'fancy pants code'!$E$47,IF(M55=5,'fancy pants code'!$E$48,IF(M55=6,'fancy pants code'!$E$49,IF(M55=7,'fancy pants code'!$E$50,IF(M55=8,'fancy pants code'!$E$51,0))))))))</f>
        <v>0</v>
      </c>
      <c r="AF55" s="131">
        <f>IF(O55=1,'fancy pants code'!$E$44,IF(O55=2,'fancy pants code'!$E$45,IF(O55=3,'fancy pants code'!$E$46,IF(O55=4,'fancy pants code'!$E$47,IF(O55=5,'fancy pants code'!$E$48,IF(O55=6,'fancy pants code'!$E$49,IF(O55=7,'fancy pants code'!$E$50,IF(O55=8,'fancy pants code'!$E$51,0))))))))</f>
        <v>0</v>
      </c>
      <c r="AG55" s="131">
        <f>IF(P55=1,'fancy pants code'!$E$44,IF(P55=2,'fancy pants code'!$E$45,IF(P55=3,'fancy pants code'!$E$46,IF(P55=4,'fancy pants code'!$E$47,IF(P55=5,'fancy pants code'!$E$48,IF(P55=6,'fancy pants code'!$E$49,IF(P55=7,'fancy pants code'!$E$50,IF(P55=8,'fancy pants code'!$E$51,0))))))))</f>
        <v>0</v>
      </c>
      <c r="AH55" s="131">
        <f>IF(Q55=1,'fancy pants code'!$E$44,IF(Q55=2,'fancy pants code'!$E$45,IF(Q55=3,'fancy pants code'!$E$46,IF(Q55=4,'fancy pants code'!$E$47,IF(Q55=5,'fancy pants code'!$E$48,IF(Q55=6,'fancy pants code'!$E$49,IF(Q55=7,'fancy pants code'!$E$50,IF(Q55=8,'fancy pants code'!$E$51,0))))))))</f>
        <v>0</v>
      </c>
      <c r="AI55" s="131">
        <f>IF(R55=1,'fancy pants code'!$E$44,IF(R55=2,'fancy pants code'!$E$45,IF(R55=3,'fancy pants code'!$E$46,IF(R55=4,'fancy pants code'!$E$47,IF(R55=5,'fancy pants code'!$E$48,IF(R55=6,'fancy pants code'!$E$49,IF(R55=7,'fancy pants code'!$E$50,IF(R55=8,'fancy pants code'!$E$51,0))))))))</f>
        <v>0</v>
      </c>
      <c r="AJ55" s="131">
        <f>IF(S55=1,'fancy pants code'!$E$44,IF(S55=2,'fancy pants code'!$E$45,IF(S55=3,'fancy pants code'!$E$46,IF(S55=4,'fancy pants code'!$E$47,IF(S55=5,'fancy pants code'!$E$48,IF(S55=6,'fancy pants code'!$E$49,IF(S55=7,'fancy pants code'!$E$50,IF(S55=8,'fancy pants code'!$E$51,0))))))))</f>
        <v>0</v>
      </c>
      <c r="AK55" s="140">
        <f t="shared" si="18"/>
        <v>0</v>
      </c>
    </row>
    <row r="56" spans="1:37" s="23" customFormat="1" x14ac:dyDescent="0.2">
      <c r="A56" s="49">
        <f t="shared" si="14"/>
        <v>15</v>
      </c>
      <c r="B56" s="103" t="str">
        <f t="shared" si="14"/>
        <v>Dylan Adams</v>
      </c>
      <c r="C56" s="211"/>
      <c r="D56" s="212"/>
      <c r="E56" s="212"/>
      <c r="F56" s="212"/>
      <c r="G56" s="212"/>
      <c r="H56" s="200">
        <f t="shared" si="15"/>
        <v>0</v>
      </c>
      <c r="I56" s="211"/>
      <c r="J56" s="212">
        <v>2</v>
      </c>
      <c r="K56" s="212"/>
      <c r="L56" s="212"/>
      <c r="M56" s="212"/>
      <c r="N56" s="200">
        <f t="shared" si="16"/>
        <v>2</v>
      </c>
      <c r="O56" s="211"/>
      <c r="P56" s="212"/>
      <c r="Q56" s="212"/>
      <c r="R56" s="212"/>
      <c r="S56" s="212"/>
      <c r="T56" s="199">
        <f t="shared" si="17"/>
        <v>0</v>
      </c>
      <c r="V56" s="129">
        <f>IF(C56=1,'fancy pants code'!$E$44,IF(C56=2,'fancy pants code'!$E$45,IF(C56=3,'fancy pants code'!$E$46,IF(C56=4,'fancy pants code'!$E$47,IF(C56=5,'fancy pants code'!$E$48,IF(C56=6,'fancy pants code'!$E$49,IF(C56=7,'fancy pants code'!$E$50,IF(C56=8,'fancy pants code'!$E$51,0))))))))</f>
        <v>0</v>
      </c>
      <c r="W56" s="129">
        <f>IF(D56=1,'fancy pants code'!$E$44,IF(D56=2,'fancy pants code'!$E$45,IF(D56=3,'fancy pants code'!$E$46,IF(D56=4,'fancy pants code'!$E$47,IF(D56=5,'fancy pants code'!$E$48,IF(D56=6,'fancy pants code'!$E$49,IF(D56=7,'fancy pants code'!$E$50,IF(D56=8,'fancy pants code'!$E$51,0))))))))</f>
        <v>0</v>
      </c>
      <c r="X56" s="129">
        <f>IF(E56=1,'fancy pants code'!$E$44,IF(E56=2,'fancy pants code'!$E$45,IF(E56=3,'fancy pants code'!$E$46,IF(E56=4,'fancy pants code'!$E$47,IF(E56=5,'fancy pants code'!$E$48,IF(E56=6,'fancy pants code'!$E$49,IF(E56=7,'fancy pants code'!$E$50,IF(E56=8,'fancy pants code'!$E$51,0))))))))</f>
        <v>0</v>
      </c>
      <c r="Y56" s="129">
        <f>IF(F56=1,'fancy pants code'!$E$44,IF(F56=2,'fancy pants code'!$E$45,IF(F56=3,'fancy pants code'!$E$46,IF(F56=4,'fancy pants code'!$E$47,IF(F56=5,'fancy pants code'!$E$48,IF(F56=6,'fancy pants code'!$E$49,IF(F56=7,'fancy pants code'!$E$50,IF(F56=8,'fancy pants code'!$E$51,0))))))))</f>
        <v>0</v>
      </c>
      <c r="Z56" s="129">
        <f>IF(G56=1,'fancy pants code'!$E$44,IF(G56=2,'fancy pants code'!$E$45,IF(G56=3,'fancy pants code'!$E$46,IF(G56=4,'fancy pants code'!$E$47,IF(G56=5,'fancy pants code'!$E$48,IF(G56=6,'fancy pants code'!$E$49,IF(G56=7,'fancy pants code'!$E$50,IF(G56=8,'fancy pants code'!$E$51,0))))))))</f>
        <v>0</v>
      </c>
      <c r="AA56" s="130">
        <f>IF(I56=1,'fancy pants code'!$E$44,IF(I56=2,'fancy pants code'!$E$45,IF(I56=3,'fancy pants code'!$E$46,IF(I56=4,'fancy pants code'!$E$47,IF(I56=5,'fancy pants code'!$E$48,IF(I56=6,'fancy pants code'!$E$49,IF(I56=7,'fancy pants code'!$E$50,IF(I56=8,'fancy pants code'!$E$51,0))))))))</f>
        <v>0</v>
      </c>
      <c r="AB56" s="130">
        <f>IF(J56=1,'fancy pants code'!$E$44,IF(J56=2,'fancy pants code'!$E$45,IF(J56=3,'fancy pants code'!$E$46,IF(J56=4,'fancy pants code'!$E$47,IF(J56=5,'fancy pants code'!$E$48,IF(J56=6,'fancy pants code'!$E$49,IF(J56=7,'fancy pants code'!$E$50,IF(J56=8,'fancy pants code'!$E$51,0))))))))</f>
        <v>2</v>
      </c>
      <c r="AC56" s="130">
        <f>IF(K56=1,'fancy pants code'!$E$44,IF(K56=2,'fancy pants code'!$E$45,IF(K56=3,'fancy pants code'!$E$46,IF(K56=4,'fancy pants code'!$E$47,IF(K56=5,'fancy pants code'!$E$48,IF(K56=6,'fancy pants code'!$E$49,IF(K56=7,'fancy pants code'!$E$50,IF(K56=8,'fancy pants code'!$E$51,0))))))))</f>
        <v>0</v>
      </c>
      <c r="AD56" s="130">
        <f>IF(L56=1,'fancy pants code'!$E$44,IF(L56=2,'fancy pants code'!$E$45,IF(L56=3,'fancy pants code'!$E$46,IF(L56=4,'fancy pants code'!$E$47,IF(L56=5,'fancy pants code'!$E$48,IF(L56=6,'fancy pants code'!$E$49,IF(L56=7,'fancy pants code'!$E$50,IF(L56=8,'fancy pants code'!$E$51,0))))))))</f>
        <v>0</v>
      </c>
      <c r="AE56" s="130">
        <f>IF(M56=1,'fancy pants code'!$E$44,IF(M56=2,'fancy pants code'!$E$45,IF(M56=3,'fancy pants code'!$E$46,IF(M56=4,'fancy pants code'!$E$47,IF(M56=5,'fancy pants code'!$E$48,IF(M56=6,'fancy pants code'!$E$49,IF(M56=7,'fancy pants code'!$E$50,IF(M56=8,'fancy pants code'!$E$51,0))))))))</f>
        <v>0</v>
      </c>
      <c r="AF56" s="131">
        <f>IF(O56=1,'fancy pants code'!$E$44,IF(O56=2,'fancy pants code'!$E$45,IF(O56=3,'fancy pants code'!$E$46,IF(O56=4,'fancy pants code'!$E$47,IF(O56=5,'fancy pants code'!$E$48,IF(O56=6,'fancy pants code'!$E$49,IF(O56=7,'fancy pants code'!$E$50,IF(O56=8,'fancy pants code'!$E$51,0))))))))</f>
        <v>0</v>
      </c>
      <c r="AG56" s="131">
        <f>IF(P56=1,'fancy pants code'!$E$44,IF(P56=2,'fancy pants code'!$E$45,IF(P56=3,'fancy pants code'!$E$46,IF(P56=4,'fancy pants code'!$E$47,IF(P56=5,'fancy pants code'!$E$48,IF(P56=6,'fancy pants code'!$E$49,IF(P56=7,'fancy pants code'!$E$50,IF(P56=8,'fancy pants code'!$E$51,0))))))))</f>
        <v>0</v>
      </c>
      <c r="AH56" s="131">
        <f>IF(Q56=1,'fancy pants code'!$E$44,IF(Q56=2,'fancy pants code'!$E$45,IF(Q56=3,'fancy pants code'!$E$46,IF(Q56=4,'fancy pants code'!$E$47,IF(Q56=5,'fancy pants code'!$E$48,IF(Q56=6,'fancy pants code'!$E$49,IF(Q56=7,'fancy pants code'!$E$50,IF(Q56=8,'fancy pants code'!$E$51,0))))))))</f>
        <v>0</v>
      </c>
      <c r="AI56" s="131">
        <f>IF(R56=1,'fancy pants code'!$E$44,IF(R56=2,'fancy pants code'!$E$45,IF(R56=3,'fancy pants code'!$E$46,IF(R56=4,'fancy pants code'!$E$47,IF(R56=5,'fancy pants code'!$E$48,IF(R56=6,'fancy pants code'!$E$49,IF(R56=7,'fancy pants code'!$E$50,IF(R56=8,'fancy pants code'!$E$51,0))))))))</f>
        <v>0</v>
      </c>
      <c r="AJ56" s="131">
        <f>IF(S56=1,'fancy pants code'!$E$44,IF(S56=2,'fancy pants code'!$E$45,IF(S56=3,'fancy pants code'!$E$46,IF(S56=4,'fancy pants code'!$E$47,IF(S56=5,'fancy pants code'!$E$48,IF(S56=6,'fancy pants code'!$E$49,IF(S56=7,'fancy pants code'!$E$50,IF(S56=8,'fancy pants code'!$E$51,0))))))))</f>
        <v>0</v>
      </c>
      <c r="AK56" s="140">
        <f t="shared" si="18"/>
        <v>2</v>
      </c>
    </row>
    <row r="57" spans="1:37" s="23" customFormat="1" x14ac:dyDescent="0.2">
      <c r="A57" s="49">
        <f t="shared" si="14"/>
        <v>16</v>
      </c>
      <c r="B57" s="103" t="str">
        <f t="shared" si="14"/>
        <v>Michael Park</v>
      </c>
      <c r="C57" s="211"/>
      <c r="D57" s="212"/>
      <c r="E57" s="212"/>
      <c r="F57" s="212"/>
      <c r="G57" s="212"/>
      <c r="H57" s="200">
        <f t="shared" si="15"/>
        <v>0</v>
      </c>
      <c r="I57" s="211"/>
      <c r="J57" s="212"/>
      <c r="K57" s="212"/>
      <c r="L57" s="212"/>
      <c r="M57" s="212"/>
      <c r="N57" s="200">
        <f t="shared" si="16"/>
        <v>0</v>
      </c>
      <c r="O57" s="211"/>
      <c r="P57" s="212"/>
      <c r="Q57" s="212"/>
      <c r="R57" s="212"/>
      <c r="S57" s="212"/>
      <c r="T57" s="199">
        <f t="shared" si="17"/>
        <v>0</v>
      </c>
      <c r="V57" s="129">
        <f>IF(C57=1,'fancy pants code'!$E$44,IF(C57=2,'fancy pants code'!$E$45,IF(C57=3,'fancy pants code'!$E$46,IF(C57=4,'fancy pants code'!$E$47,IF(C57=5,'fancy pants code'!$E$48,IF(C57=6,'fancy pants code'!$E$49,IF(C57=7,'fancy pants code'!$E$50,IF(C57=8,'fancy pants code'!$E$51,0))))))))</f>
        <v>0</v>
      </c>
      <c r="W57" s="129">
        <f>IF(D57=1,'fancy pants code'!$E$44,IF(D57=2,'fancy pants code'!$E$45,IF(D57=3,'fancy pants code'!$E$46,IF(D57=4,'fancy pants code'!$E$47,IF(D57=5,'fancy pants code'!$E$48,IF(D57=6,'fancy pants code'!$E$49,IF(D57=7,'fancy pants code'!$E$50,IF(D57=8,'fancy pants code'!$E$51,0))))))))</f>
        <v>0</v>
      </c>
      <c r="X57" s="129">
        <f>IF(E57=1,'fancy pants code'!$E$44,IF(E57=2,'fancy pants code'!$E$45,IF(E57=3,'fancy pants code'!$E$46,IF(E57=4,'fancy pants code'!$E$47,IF(E57=5,'fancy pants code'!$E$48,IF(E57=6,'fancy pants code'!$E$49,IF(E57=7,'fancy pants code'!$E$50,IF(E57=8,'fancy pants code'!$E$51,0))))))))</f>
        <v>0</v>
      </c>
      <c r="Y57" s="129">
        <f>IF(F57=1,'fancy pants code'!$E$44,IF(F57=2,'fancy pants code'!$E$45,IF(F57=3,'fancy pants code'!$E$46,IF(F57=4,'fancy pants code'!$E$47,IF(F57=5,'fancy pants code'!$E$48,IF(F57=6,'fancy pants code'!$E$49,IF(F57=7,'fancy pants code'!$E$50,IF(F57=8,'fancy pants code'!$E$51,0))))))))</f>
        <v>0</v>
      </c>
      <c r="Z57" s="129">
        <f>IF(G57=1,'fancy pants code'!$E$44,IF(G57=2,'fancy pants code'!$E$45,IF(G57=3,'fancy pants code'!$E$46,IF(G57=4,'fancy pants code'!$E$47,IF(G57=5,'fancy pants code'!$E$48,IF(G57=6,'fancy pants code'!$E$49,IF(G57=7,'fancy pants code'!$E$50,IF(G57=8,'fancy pants code'!$E$51,0))))))))</f>
        <v>0</v>
      </c>
      <c r="AA57" s="130">
        <f>IF(I57=1,'fancy pants code'!$E$44,IF(I57=2,'fancy pants code'!$E$45,IF(I57=3,'fancy pants code'!$E$46,IF(I57=4,'fancy pants code'!$E$47,IF(I57=5,'fancy pants code'!$E$48,IF(I57=6,'fancy pants code'!$E$49,IF(I57=7,'fancy pants code'!$E$50,IF(I57=8,'fancy pants code'!$E$51,0))))))))</f>
        <v>0</v>
      </c>
      <c r="AB57" s="130">
        <f>IF(J57=1,'fancy pants code'!$E$44,IF(J57=2,'fancy pants code'!$E$45,IF(J57=3,'fancy pants code'!$E$46,IF(J57=4,'fancy pants code'!$E$47,IF(J57=5,'fancy pants code'!$E$48,IF(J57=6,'fancy pants code'!$E$49,IF(J57=7,'fancy pants code'!$E$50,IF(J57=8,'fancy pants code'!$E$51,0))))))))</f>
        <v>0</v>
      </c>
      <c r="AC57" s="130">
        <f>IF(K57=1,'fancy pants code'!$E$44,IF(K57=2,'fancy pants code'!$E$45,IF(K57=3,'fancy pants code'!$E$46,IF(K57=4,'fancy pants code'!$E$47,IF(K57=5,'fancy pants code'!$E$48,IF(K57=6,'fancy pants code'!$E$49,IF(K57=7,'fancy pants code'!$E$50,IF(K57=8,'fancy pants code'!$E$51,0))))))))</f>
        <v>0</v>
      </c>
      <c r="AD57" s="130">
        <f>IF(L57=1,'fancy pants code'!$E$44,IF(L57=2,'fancy pants code'!$E$45,IF(L57=3,'fancy pants code'!$E$46,IF(L57=4,'fancy pants code'!$E$47,IF(L57=5,'fancy pants code'!$E$48,IF(L57=6,'fancy pants code'!$E$49,IF(L57=7,'fancy pants code'!$E$50,IF(L57=8,'fancy pants code'!$E$51,0))))))))</f>
        <v>0</v>
      </c>
      <c r="AE57" s="130">
        <f>IF(M57=1,'fancy pants code'!$E$44,IF(M57=2,'fancy pants code'!$E$45,IF(M57=3,'fancy pants code'!$E$46,IF(M57=4,'fancy pants code'!$E$47,IF(M57=5,'fancy pants code'!$E$48,IF(M57=6,'fancy pants code'!$E$49,IF(M57=7,'fancy pants code'!$E$50,IF(M57=8,'fancy pants code'!$E$51,0))))))))</f>
        <v>0</v>
      </c>
      <c r="AF57" s="131">
        <f>IF(O57=1,'fancy pants code'!$E$44,IF(O57=2,'fancy pants code'!$E$45,IF(O57=3,'fancy pants code'!$E$46,IF(O57=4,'fancy pants code'!$E$47,IF(O57=5,'fancy pants code'!$E$48,IF(O57=6,'fancy pants code'!$E$49,IF(O57=7,'fancy pants code'!$E$50,IF(O57=8,'fancy pants code'!$E$51,0))))))))</f>
        <v>0</v>
      </c>
      <c r="AG57" s="131">
        <f>IF(P57=1,'fancy pants code'!$E$44,IF(P57=2,'fancy pants code'!$E$45,IF(P57=3,'fancy pants code'!$E$46,IF(P57=4,'fancy pants code'!$E$47,IF(P57=5,'fancy pants code'!$E$48,IF(P57=6,'fancy pants code'!$E$49,IF(P57=7,'fancy pants code'!$E$50,IF(P57=8,'fancy pants code'!$E$51,0))))))))</f>
        <v>0</v>
      </c>
      <c r="AH57" s="131">
        <f>IF(Q57=1,'fancy pants code'!$E$44,IF(Q57=2,'fancy pants code'!$E$45,IF(Q57=3,'fancy pants code'!$E$46,IF(Q57=4,'fancy pants code'!$E$47,IF(Q57=5,'fancy pants code'!$E$48,IF(Q57=6,'fancy pants code'!$E$49,IF(Q57=7,'fancy pants code'!$E$50,IF(Q57=8,'fancy pants code'!$E$51,0))))))))</f>
        <v>0</v>
      </c>
      <c r="AI57" s="131">
        <f>IF(R57=1,'fancy pants code'!$E$44,IF(R57=2,'fancy pants code'!$E$45,IF(R57=3,'fancy pants code'!$E$46,IF(R57=4,'fancy pants code'!$E$47,IF(R57=5,'fancy pants code'!$E$48,IF(R57=6,'fancy pants code'!$E$49,IF(R57=7,'fancy pants code'!$E$50,IF(R57=8,'fancy pants code'!$E$51,0))))))))</f>
        <v>0</v>
      </c>
      <c r="AJ57" s="131">
        <f>IF(S57=1,'fancy pants code'!$E$44,IF(S57=2,'fancy pants code'!$E$45,IF(S57=3,'fancy pants code'!$E$46,IF(S57=4,'fancy pants code'!$E$47,IF(S57=5,'fancy pants code'!$E$48,IF(S57=6,'fancy pants code'!$E$49,IF(S57=7,'fancy pants code'!$E$50,IF(S57=8,'fancy pants code'!$E$51,0))))))))</f>
        <v>0</v>
      </c>
      <c r="AK57" s="140">
        <f t="shared" si="18"/>
        <v>0</v>
      </c>
    </row>
    <row r="58" spans="1:37" s="23" customFormat="1" x14ac:dyDescent="0.2">
      <c r="A58" s="49">
        <f t="shared" si="14"/>
        <v>17</v>
      </c>
      <c r="B58" s="103" t="str">
        <f t="shared" si="14"/>
        <v>Alec Mates</v>
      </c>
      <c r="C58" s="211"/>
      <c r="D58" s="212"/>
      <c r="E58" s="212"/>
      <c r="F58" s="212"/>
      <c r="G58" s="212"/>
      <c r="H58" s="200">
        <f t="shared" si="15"/>
        <v>0</v>
      </c>
      <c r="I58" s="211"/>
      <c r="J58" s="212"/>
      <c r="K58" s="212"/>
      <c r="L58" s="212"/>
      <c r="M58" s="212"/>
      <c r="N58" s="200">
        <f t="shared" si="16"/>
        <v>0</v>
      </c>
      <c r="O58" s="211"/>
      <c r="P58" s="212"/>
      <c r="Q58" s="212"/>
      <c r="R58" s="212"/>
      <c r="S58" s="212"/>
      <c r="T58" s="199">
        <f t="shared" si="17"/>
        <v>0</v>
      </c>
      <c r="V58" s="129">
        <f>IF(C58=1,'fancy pants code'!$E$44,IF(C58=2,'fancy pants code'!$E$45,IF(C58=3,'fancy pants code'!$E$46,IF(C58=4,'fancy pants code'!$E$47,IF(C58=5,'fancy pants code'!$E$48,IF(C58=6,'fancy pants code'!$E$49,IF(C58=7,'fancy pants code'!$E$50,IF(C58=8,'fancy pants code'!$E$51,0))))))))</f>
        <v>0</v>
      </c>
      <c r="W58" s="129">
        <f>IF(D58=1,'fancy pants code'!$E$44,IF(D58=2,'fancy pants code'!$E$45,IF(D58=3,'fancy pants code'!$E$46,IF(D58=4,'fancy pants code'!$E$47,IF(D58=5,'fancy pants code'!$E$48,IF(D58=6,'fancy pants code'!$E$49,IF(D58=7,'fancy pants code'!$E$50,IF(D58=8,'fancy pants code'!$E$51,0))))))))</f>
        <v>0</v>
      </c>
      <c r="X58" s="129">
        <f>IF(E58=1,'fancy pants code'!$E$44,IF(E58=2,'fancy pants code'!$E$45,IF(E58=3,'fancy pants code'!$E$46,IF(E58=4,'fancy pants code'!$E$47,IF(E58=5,'fancy pants code'!$E$48,IF(E58=6,'fancy pants code'!$E$49,IF(E58=7,'fancy pants code'!$E$50,IF(E58=8,'fancy pants code'!$E$51,0))))))))</f>
        <v>0</v>
      </c>
      <c r="Y58" s="129">
        <f>IF(F58=1,'fancy pants code'!$E$44,IF(F58=2,'fancy pants code'!$E$45,IF(F58=3,'fancy pants code'!$E$46,IF(F58=4,'fancy pants code'!$E$47,IF(F58=5,'fancy pants code'!$E$48,IF(F58=6,'fancy pants code'!$E$49,IF(F58=7,'fancy pants code'!$E$50,IF(F58=8,'fancy pants code'!$E$51,0))))))))</f>
        <v>0</v>
      </c>
      <c r="Z58" s="129">
        <f>IF(G58=1,'fancy pants code'!$E$44,IF(G58=2,'fancy pants code'!$E$45,IF(G58=3,'fancy pants code'!$E$46,IF(G58=4,'fancy pants code'!$E$47,IF(G58=5,'fancy pants code'!$E$48,IF(G58=6,'fancy pants code'!$E$49,IF(G58=7,'fancy pants code'!$E$50,IF(G58=8,'fancy pants code'!$E$51,0))))))))</f>
        <v>0</v>
      </c>
      <c r="AA58" s="130">
        <f>IF(I58=1,'fancy pants code'!$E$44,IF(I58=2,'fancy pants code'!$E$45,IF(I58=3,'fancy pants code'!$E$46,IF(I58=4,'fancy pants code'!$E$47,IF(I58=5,'fancy pants code'!$E$48,IF(I58=6,'fancy pants code'!$E$49,IF(I58=7,'fancy pants code'!$E$50,IF(I58=8,'fancy pants code'!$E$51,0))))))))</f>
        <v>0</v>
      </c>
      <c r="AB58" s="130">
        <f>IF(J58=1,'fancy pants code'!$E$44,IF(J58=2,'fancy pants code'!$E$45,IF(J58=3,'fancy pants code'!$E$46,IF(J58=4,'fancy pants code'!$E$47,IF(J58=5,'fancy pants code'!$E$48,IF(J58=6,'fancy pants code'!$E$49,IF(J58=7,'fancy pants code'!$E$50,IF(J58=8,'fancy pants code'!$E$51,0))))))))</f>
        <v>0</v>
      </c>
      <c r="AC58" s="130">
        <f>IF(K58=1,'fancy pants code'!$E$44,IF(K58=2,'fancy pants code'!$E$45,IF(K58=3,'fancy pants code'!$E$46,IF(K58=4,'fancy pants code'!$E$47,IF(K58=5,'fancy pants code'!$E$48,IF(K58=6,'fancy pants code'!$E$49,IF(K58=7,'fancy pants code'!$E$50,IF(K58=8,'fancy pants code'!$E$51,0))))))))</f>
        <v>0</v>
      </c>
      <c r="AD58" s="130">
        <f>IF(L58=1,'fancy pants code'!$E$44,IF(L58=2,'fancy pants code'!$E$45,IF(L58=3,'fancy pants code'!$E$46,IF(L58=4,'fancy pants code'!$E$47,IF(L58=5,'fancy pants code'!$E$48,IF(L58=6,'fancy pants code'!$E$49,IF(L58=7,'fancy pants code'!$E$50,IF(L58=8,'fancy pants code'!$E$51,0))))))))</f>
        <v>0</v>
      </c>
      <c r="AE58" s="130">
        <f>IF(M58=1,'fancy pants code'!$E$44,IF(M58=2,'fancy pants code'!$E$45,IF(M58=3,'fancy pants code'!$E$46,IF(M58=4,'fancy pants code'!$E$47,IF(M58=5,'fancy pants code'!$E$48,IF(M58=6,'fancy pants code'!$E$49,IF(M58=7,'fancy pants code'!$E$50,IF(M58=8,'fancy pants code'!$E$51,0))))))))</f>
        <v>0</v>
      </c>
      <c r="AF58" s="131">
        <f>IF(O58=1,'fancy pants code'!$E$44,IF(O58=2,'fancy pants code'!$E$45,IF(O58=3,'fancy pants code'!$E$46,IF(O58=4,'fancy pants code'!$E$47,IF(O58=5,'fancy pants code'!$E$48,IF(O58=6,'fancy pants code'!$E$49,IF(O58=7,'fancy pants code'!$E$50,IF(O58=8,'fancy pants code'!$E$51,0))))))))</f>
        <v>0</v>
      </c>
      <c r="AG58" s="131">
        <f>IF(P58=1,'fancy pants code'!$E$44,IF(P58=2,'fancy pants code'!$E$45,IF(P58=3,'fancy pants code'!$E$46,IF(P58=4,'fancy pants code'!$E$47,IF(P58=5,'fancy pants code'!$E$48,IF(P58=6,'fancy pants code'!$E$49,IF(P58=7,'fancy pants code'!$E$50,IF(P58=8,'fancy pants code'!$E$51,0))))))))</f>
        <v>0</v>
      </c>
      <c r="AH58" s="131">
        <f>IF(Q58=1,'fancy pants code'!$E$44,IF(Q58=2,'fancy pants code'!$E$45,IF(Q58=3,'fancy pants code'!$E$46,IF(Q58=4,'fancy pants code'!$E$47,IF(Q58=5,'fancy pants code'!$E$48,IF(Q58=6,'fancy pants code'!$E$49,IF(Q58=7,'fancy pants code'!$E$50,IF(Q58=8,'fancy pants code'!$E$51,0))))))))</f>
        <v>0</v>
      </c>
      <c r="AI58" s="131">
        <f>IF(R58=1,'fancy pants code'!$E$44,IF(R58=2,'fancy pants code'!$E$45,IF(R58=3,'fancy pants code'!$E$46,IF(R58=4,'fancy pants code'!$E$47,IF(R58=5,'fancy pants code'!$E$48,IF(R58=6,'fancy pants code'!$E$49,IF(R58=7,'fancy pants code'!$E$50,IF(R58=8,'fancy pants code'!$E$51,0))))))))</f>
        <v>0</v>
      </c>
      <c r="AJ58" s="131">
        <f>IF(S58=1,'fancy pants code'!$E$44,IF(S58=2,'fancy pants code'!$E$45,IF(S58=3,'fancy pants code'!$E$46,IF(S58=4,'fancy pants code'!$E$47,IF(S58=5,'fancy pants code'!$E$48,IF(S58=6,'fancy pants code'!$E$49,IF(S58=7,'fancy pants code'!$E$50,IF(S58=8,'fancy pants code'!$E$51,0))))))))</f>
        <v>0</v>
      </c>
      <c r="AK58" s="140">
        <f t="shared" si="18"/>
        <v>0</v>
      </c>
    </row>
    <row r="59" spans="1:37" s="23" customFormat="1" x14ac:dyDescent="0.2">
      <c r="A59" s="49">
        <f t="shared" si="14"/>
        <v>18</v>
      </c>
      <c r="B59" s="103" t="str">
        <f t="shared" si="14"/>
        <v>Sam Warren</v>
      </c>
      <c r="C59" s="211"/>
      <c r="D59" s="212"/>
      <c r="E59" s="212"/>
      <c r="F59" s="212"/>
      <c r="G59" s="212"/>
      <c r="H59" s="200">
        <f t="shared" si="15"/>
        <v>0</v>
      </c>
      <c r="I59" s="211"/>
      <c r="J59" s="212"/>
      <c r="K59" s="212">
        <v>3</v>
      </c>
      <c r="L59" s="212"/>
      <c r="M59" s="212"/>
      <c r="N59" s="200">
        <f t="shared" si="16"/>
        <v>1</v>
      </c>
      <c r="O59" s="211">
        <v>3</v>
      </c>
      <c r="P59" s="212"/>
      <c r="Q59" s="212"/>
      <c r="R59" s="212"/>
      <c r="S59" s="212"/>
      <c r="T59" s="199">
        <f t="shared" si="17"/>
        <v>1</v>
      </c>
      <c r="V59" s="129">
        <f>IF(C59=1,'fancy pants code'!$E$44,IF(C59=2,'fancy pants code'!$E$45,IF(C59=3,'fancy pants code'!$E$46,IF(C59=4,'fancy pants code'!$E$47,IF(C59=5,'fancy pants code'!$E$48,IF(C59=6,'fancy pants code'!$E$49,IF(C59=7,'fancy pants code'!$E$50,IF(C59=8,'fancy pants code'!$E$51,0))))))))</f>
        <v>0</v>
      </c>
      <c r="W59" s="129">
        <f>IF(D59=1,'fancy pants code'!$E$44,IF(D59=2,'fancy pants code'!$E$45,IF(D59=3,'fancy pants code'!$E$46,IF(D59=4,'fancy pants code'!$E$47,IF(D59=5,'fancy pants code'!$E$48,IF(D59=6,'fancy pants code'!$E$49,IF(D59=7,'fancy pants code'!$E$50,IF(D59=8,'fancy pants code'!$E$51,0))))))))</f>
        <v>0</v>
      </c>
      <c r="X59" s="129">
        <f>IF(E59=1,'fancy pants code'!$E$44,IF(E59=2,'fancy pants code'!$E$45,IF(E59=3,'fancy pants code'!$E$46,IF(E59=4,'fancy pants code'!$E$47,IF(E59=5,'fancy pants code'!$E$48,IF(E59=6,'fancy pants code'!$E$49,IF(E59=7,'fancy pants code'!$E$50,IF(E59=8,'fancy pants code'!$E$51,0))))))))</f>
        <v>0</v>
      </c>
      <c r="Y59" s="129">
        <f>IF(F59=1,'fancy pants code'!$E$44,IF(F59=2,'fancy pants code'!$E$45,IF(F59=3,'fancy pants code'!$E$46,IF(F59=4,'fancy pants code'!$E$47,IF(F59=5,'fancy pants code'!$E$48,IF(F59=6,'fancy pants code'!$E$49,IF(F59=7,'fancy pants code'!$E$50,IF(F59=8,'fancy pants code'!$E$51,0))))))))</f>
        <v>0</v>
      </c>
      <c r="Z59" s="129">
        <f>IF(G59=1,'fancy pants code'!$E$44,IF(G59=2,'fancy pants code'!$E$45,IF(G59=3,'fancy pants code'!$E$46,IF(G59=4,'fancy pants code'!$E$47,IF(G59=5,'fancy pants code'!$E$48,IF(G59=6,'fancy pants code'!$E$49,IF(G59=7,'fancy pants code'!$E$50,IF(G59=8,'fancy pants code'!$E$51,0))))))))</f>
        <v>0</v>
      </c>
      <c r="AA59" s="130">
        <f>IF(I59=1,'fancy pants code'!$E$44,IF(I59=2,'fancy pants code'!$E$45,IF(I59=3,'fancy pants code'!$E$46,IF(I59=4,'fancy pants code'!$E$47,IF(I59=5,'fancy pants code'!$E$48,IF(I59=6,'fancy pants code'!$E$49,IF(I59=7,'fancy pants code'!$E$50,IF(I59=8,'fancy pants code'!$E$51,0))))))))</f>
        <v>0</v>
      </c>
      <c r="AB59" s="130">
        <f>IF(J59=1,'fancy pants code'!$E$44,IF(J59=2,'fancy pants code'!$E$45,IF(J59=3,'fancy pants code'!$E$46,IF(J59=4,'fancy pants code'!$E$47,IF(J59=5,'fancy pants code'!$E$48,IF(J59=6,'fancy pants code'!$E$49,IF(J59=7,'fancy pants code'!$E$50,IF(J59=8,'fancy pants code'!$E$51,0))))))))</f>
        <v>0</v>
      </c>
      <c r="AC59" s="130">
        <f>IF(K59=1,'fancy pants code'!$E$44,IF(K59=2,'fancy pants code'!$E$45,IF(K59=3,'fancy pants code'!$E$46,IF(K59=4,'fancy pants code'!$E$47,IF(K59=5,'fancy pants code'!$E$48,IF(K59=6,'fancy pants code'!$E$49,IF(K59=7,'fancy pants code'!$E$50,IF(K59=8,'fancy pants code'!$E$51,0))))))))</f>
        <v>1</v>
      </c>
      <c r="AD59" s="130">
        <f>IF(L59=1,'fancy pants code'!$E$44,IF(L59=2,'fancy pants code'!$E$45,IF(L59=3,'fancy pants code'!$E$46,IF(L59=4,'fancy pants code'!$E$47,IF(L59=5,'fancy pants code'!$E$48,IF(L59=6,'fancy pants code'!$E$49,IF(L59=7,'fancy pants code'!$E$50,IF(L59=8,'fancy pants code'!$E$51,0))))))))</f>
        <v>0</v>
      </c>
      <c r="AE59" s="130">
        <f>IF(M59=1,'fancy pants code'!$E$44,IF(M59=2,'fancy pants code'!$E$45,IF(M59=3,'fancy pants code'!$E$46,IF(M59=4,'fancy pants code'!$E$47,IF(M59=5,'fancy pants code'!$E$48,IF(M59=6,'fancy pants code'!$E$49,IF(M59=7,'fancy pants code'!$E$50,IF(M59=8,'fancy pants code'!$E$51,0))))))))</f>
        <v>0</v>
      </c>
      <c r="AF59" s="131">
        <f>IF(O59=1,'fancy pants code'!$E$44,IF(O59=2,'fancy pants code'!$E$45,IF(O59=3,'fancy pants code'!$E$46,IF(O59=4,'fancy pants code'!$E$47,IF(O59=5,'fancy pants code'!$E$48,IF(O59=6,'fancy pants code'!$E$49,IF(O59=7,'fancy pants code'!$E$50,IF(O59=8,'fancy pants code'!$E$51,0))))))))</f>
        <v>1</v>
      </c>
      <c r="AG59" s="131">
        <f>IF(P59=1,'fancy pants code'!$E$44,IF(P59=2,'fancy pants code'!$E$45,IF(P59=3,'fancy pants code'!$E$46,IF(P59=4,'fancy pants code'!$E$47,IF(P59=5,'fancy pants code'!$E$48,IF(P59=6,'fancy pants code'!$E$49,IF(P59=7,'fancy pants code'!$E$50,IF(P59=8,'fancy pants code'!$E$51,0))))))))</f>
        <v>0</v>
      </c>
      <c r="AH59" s="131">
        <f>IF(Q59=1,'fancy pants code'!$E$44,IF(Q59=2,'fancy pants code'!$E$45,IF(Q59=3,'fancy pants code'!$E$46,IF(Q59=4,'fancy pants code'!$E$47,IF(Q59=5,'fancy pants code'!$E$48,IF(Q59=6,'fancy pants code'!$E$49,IF(Q59=7,'fancy pants code'!$E$50,IF(Q59=8,'fancy pants code'!$E$51,0))))))))</f>
        <v>0</v>
      </c>
      <c r="AI59" s="131">
        <f>IF(R59=1,'fancy pants code'!$E$44,IF(R59=2,'fancy pants code'!$E$45,IF(R59=3,'fancy pants code'!$E$46,IF(R59=4,'fancy pants code'!$E$47,IF(R59=5,'fancy pants code'!$E$48,IF(R59=6,'fancy pants code'!$E$49,IF(R59=7,'fancy pants code'!$E$50,IF(R59=8,'fancy pants code'!$E$51,0))))))))</f>
        <v>0</v>
      </c>
      <c r="AJ59" s="131">
        <f>IF(S59=1,'fancy pants code'!$E$44,IF(S59=2,'fancy pants code'!$E$45,IF(S59=3,'fancy pants code'!$E$46,IF(S59=4,'fancy pants code'!$E$47,IF(S59=5,'fancy pants code'!$E$48,IF(S59=6,'fancy pants code'!$E$49,IF(S59=7,'fancy pants code'!$E$50,IF(S59=8,'fancy pants code'!$E$51,0))))))))</f>
        <v>0</v>
      </c>
      <c r="AK59" s="140">
        <f t="shared" si="18"/>
        <v>2</v>
      </c>
    </row>
    <row r="60" spans="1:37" s="23" customFormat="1" x14ac:dyDescent="0.2">
      <c r="A60" s="49">
        <f t="shared" si="14"/>
        <v>19</v>
      </c>
      <c r="B60" s="103" t="str">
        <f t="shared" si="14"/>
        <v>Chloe Baggs</v>
      </c>
      <c r="C60" s="211"/>
      <c r="D60" s="212"/>
      <c r="E60" s="212"/>
      <c r="F60" s="212"/>
      <c r="G60" s="212"/>
      <c r="H60" s="200">
        <f t="shared" si="15"/>
        <v>0</v>
      </c>
      <c r="I60" s="211"/>
      <c r="J60" s="212"/>
      <c r="K60" s="212"/>
      <c r="L60" s="212"/>
      <c r="M60" s="212"/>
      <c r="N60" s="200">
        <f t="shared" si="16"/>
        <v>0</v>
      </c>
      <c r="O60" s="211"/>
      <c r="P60" s="212"/>
      <c r="Q60" s="212"/>
      <c r="R60" s="212"/>
      <c r="S60" s="212"/>
      <c r="T60" s="199">
        <f t="shared" si="17"/>
        <v>0</v>
      </c>
      <c r="V60" s="129">
        <f>IF(C60=1,'fancy pants code'!$E$44,IF(C60=2,'fancy pants code'!$E$45,IF(C60=3,'fancy pants code'!$E$46,IF(C60=4,'fancy pants code'!$E$47,IF(C60=5,'fancy pants code'!$E$48,IF(C60=6,'fancy pants code'!$E$49,IF(C60=7,'fancy pants code'!$E$50,IF(C60=8,'fancy pants code'!$E$51,0))))))))</f>
        <v>0</v>
      </c>
      <c r="W60" s="129">
        <f>IF(D60=1,'fancy pants code'!$E$44,IF(D60=2,'fancy pants code'!$E$45,IF(D60=3,'fancy pants code'!$E$46,IF(D60=4,'fancy pants code'!$E$47,IF(D60=5,'fancy pants code'!$E$48,IF(D60=6,'fancy pants code'!$E$49,IF(D60=7,'fancy pants code'!$E$50,IF(D60=8,'fancy pants code'!$E$51,0))))))))</f>
        <v>0</v>
      </c>
      <c r="X60" s="129">
        <f>IF(E60=1,'fancy pants code'!$E$44,IF(E60=2,'fancy pants code'!$E$45,IF(E60=3,'fancy pants code'!$E$46,IF(E60=4,'fancy pants code'!$E$47,IF(E60=5,'fancy pants code'!$E$48,IF(E60=6,'fancy pants code'!$E$49,IF(E60=7,'fancy pants code'!$E$50,IF(E60=8,'fancy pants code'!$E$51,0))))))))</f>
        <v>0</v>
      </c>
      <c r="Y60" s="129">
        <f>IF(F60=1,'fancy pants code'!$E$44,IF(F60=2,'fancy pants code'!$E$45,IF(F60=3,'fancy pants code'!$E$46,IF(F60=4,'fancy pants code'!$E$47,IF(F60=5,'fancy pants code'!$E$48,IF(F60=6,'fancy pants code'!$E$49,IF(F60=7,'fancy pants code'!$E$50,IF(F60=8,'fancy pants code'!$E$51,0))))))))</f>
        <v>0</v>
      </c>
      <c r="Z60" s="129">
        <f>IF(G60=1,'fancy pants code'!$E$44,IF(G60=2,'fancy pants code'!$E$45,IF(G60=3,'fancy pants code'!$E$46,IF(G60=4,'fancy pants code'!$E$47,IF(G60=5,'fancy pants code'!$E$48,IF(G60=6,'fancy pants code'!$E$49,IF(G60=7,'fancy pants code'!$E$50,IF(G60=8,'fancy pants code'!$E$51,0))))))))</f>
        <v>0</v>
      </c>
      <c r="AA60" s="130">
        <f>IF(I60=1,'fancy pants code'!$E$44,IF(I60=2,'fancy pants code'!$E$45,IF(I60=3,'fancy pants code'!$E$46,IF(I60=4,'fancy pants code'!$E$47,IF(I60=5,'fancy pants code'!$E$48,IF(I60=6,'fancy pants code'!$E$49,IF(I60=7,'fancy pants code'!$E$50,IF(I60=8,'fancy pants code'!$E$51,0))))))))</f>
        <v>0</v>
      </c>
      <c r="AB60" s="130">
        <f>IF(J60=1,'fancy pants code'!$E$44,IF(J60=2,'fancy pants code'!$E$45,IF(J60=3,'fancy pants code'!$E$46,IF(J60=4,'fancy pants code'!$E$47,IF(J60=5,'fancy pants code'!$E$48,IF(J60=6,'fancy pants code'!$E$49,IF(J60=7,'fancy pants code'!$E$50,IF(J60=8,'fancy pants code'!$E$51,0))))))))</f>
        <v>0</v>
      </c>
      <c r="AC60" s="130">
        <f>IF(K60=1,'fancy pants code'!$E$44,IF(K60=2,'fancy pants code'!$E$45,IF(K60=3,'fancy pants code'!$E$46,IF(K60=4,'fancy pants code'!$E$47,IF(K60=5,'fancy pants code'!$E$48,IF(K60=6,'fancy pants code'!$E$49,IF(K60=7,'fancy pants code'!$E$50,IF(K60=8,'fancy pants code'!$E$51,0))))))))</f>
        <v>0</v>
      </c>
      <c r="AD60" s="130">
        <f>IF(L60=1,'fancy pants code'!$E$44,IF(L60=2,'fancy pants code'!$E$45,IF(L60=3,'fancy pants code'!$E$46,IF(L60=4,'fancy pants code'!$E$47,IF(L60=5,'fancy pants code'!$E$48,IF(L60=6,'fancy pants code'!$E$49,IF(L60=7,'fancy pants code'!$E$50,IF(L60=8,'fancy pants code'!$E$51,0))))))))</f>
        <v>0</v>
      </c>
      <c r="AE60" s="130">
        <f>IF(M60=1,'fancy pants code'!$E$44,IF(M60=2,'fancy pants code'!$E$45,IF(M60=3,'fancy pants code'!$E$46,IF(M60=4,'fancy pants code'!$E$47,IF(M60=5,'fancy pants code'!$E$48,IF(M60=6,'fancy pants code'!$E$49,IF(M60=7,'fancy pants code'!$E$50,IF(M60=8,'fancy pants code'!$E$51,0))))))))</f>
        <v>0</v>
      </c>
      <c r="AF60" s="131">
        <f>IF(O60=1,'fancy pants code'!$E$44,IF(O60=2,'fancy pants code'!$E$45,IF(O60=3,'fancy pants code'!$E$46,IF(O60=4,'fancy pants code'!$E$47,IF(O60=5,'fancy pants code'!$E$48,IF(O60=6,'fancy pants code'!$E$49,IF(O60=7,'fancy pants code'!$E$50,IF(O60=8,'fancy pants code'!$E$51,0))))))))</f>
        <v>0</v>
      </c>
      <c r="AG60" s="131">
        <f>IF(P60=1,'fancy pants code'!$E$44,IF(P60=2,'fancy pants code'!$E$45,IF(P60=3,'fancy pants code'!$E$46,IF(P60=4,'fancy pants code'!$E$47,IF(P60=5,'fancy pants code'!$E$48,IF(P60=6,'fancy pants code'!$E$49,IF(P60=7,'fancy pants code'!$E$50,IF(P60=8,'fancy pants code'!$E$51,0))))))))</f>
        <v>0</v>
      </c>
      <c r="AH60" s="131">
        <f>IF(Q60=1,'fancy pants code'!$E$44,IF(Q60=2,'fancy pants code'!$E$45,IF(Q60=3,'fancy pants code'!$E$46,IF(Q60=4,'fancy pants code'!$E$47,IF(Q60=5,'fancy pants code'!$E$48,IF(Q60=6,'fancy pants code'!$E$49,IF(Q60=7,'fancy pants code'!$E$50,IF(Q60=8,'fancy pants code'!$E$51,0))))))))</f>
        <v>0</v>
      </c>
      <c r="AI60" s="131">
        <f>IF(R60=1,'fancy pants code'!$E$44,IF(R60=2,'fancy pants code'!$E$45,IF(R60=3,'fancy pants code'!$E$46,IF(R60=4,'fancy pants code'!$E$47,IF(R60=5,'fancy pants code'!$E$48,IF(R60=6,'fancy pants code'!$E$49,IF(R60=7,'fancy pants code'!$E$50,IF(R60=8,'fancy pants code'!$E$51,0))))))))</f>
        <v>0</v>
      </c>
      <c r="AJ60" s="131">
        <f>IF(S60=1,'fancy pants code'!$E$44,IF(S60=2,'fancy pants code'!$E$45,IF(S60=3,'fancy pants code'!$E$46,IF(S60=4,'fancy pants code'!$E$47,IF(S60=5,'fancy pants code'!$E$48,IF(S60=6,'fancy pants code'!$E$49,IF(S60=7,'fancy pants code'!$E$50,IF(S60=8,'fancy pants code'!$E$51,0))))))))</f>
        <v>0</v>
      </c>
      <c r="AK60" s="140">
        <f t="shared" si="18"/>
        <v>0</v>
      </c>
    </row>
    <row r="61" spans="1:37" s="23" customFormat="1" x14ac:dyDescent="0.2">
      <c r="A61" s="49">
        <f t="shared" si="14"/>
        <v>20</v>
      </c>
      <c r="B61" s="103" t="str">
        <f t="shared" si="14"/>
        <v>Chris Henne</v>
      </c>
      <c r="C61" s="211"/>
      <c r="D61" s="212"/>
      <c r="E61" s="212"/>
      <c r="F61" s="212"/>
      <c r="G61" s="212"/>
      <c r="H61" s="200">
        <f t="shared" si="15"/>
        <v>0</v>
      </c>
      <c r="I61" s="211"/>
      <c r="J61" s="212"/>
      <c r="K61" s="212"/>
      <c r="L61" s="212"/>
      <c r="M61" s="212"/>
      <c r="N61" s="200">
        <f t="shared" si="16"/>
        <v>0</v>
      </c>
      <c r="O61" s="211">
        <v>1</v>
      </c>
      <c r="P61" s="212"/>
      <c r="Q61" s="212"/>
      <c r="R61" s="212"/>
      <c r="S61" s="212"/>
      <c r="T61" s="199">
        <f t="shared" si="17"/>
        <v>3</v>
      </c>
      <c r="V61" s="129">
        <f>IF(C61=1,'fancy pants code'!$E$44,IF(C61=2,'fancy pants code'!$E$45,IF(C61=3,'fancy pants code'!$E$46,IF(C61=4,'fancy pants code'!$E$47,IF(C61=5,'fancy pants code'!$E$48,IF(C61=6,'fancy pants code'!$E$49,IF(C61=7,'fancy pants code'!$E$50,IF(C61=8,'fancy pants code'!$E$51,0))))))))</f>
        <v>0</v>
      </c>
      <c r="W61" s="129">
        <f>IF(D61=1,'fancy pants code'!$E$44,IF(D61=2,'fancy pants code'!$E$45,IF(D61=3,'fancy pants code'!$E$46,IF(D61=4,'fancy pants code'!$E$47,IF(D61=5,'fancy pants code'!$E$48,IF(D61=6,'fancy pants code'!$E$49,IF(D61=7,'fancy pants code'!$E$50,IF(D61=8,'fancy pants code'!$E$51,0))))))))</f>
        <v>0</v>
      </c>
      <c r="X61" s="129">
        <f>IF(E61=1,'fancy pants code'!$E$44,IF(E61=2,'fancy pants code'!$E$45,IF(E61=3,'fancy pants code'!$E$46,IF(E61=4,'fancy pants code'!$E$47,IF(E61=5,'fancy pants code'!$E$48,IF(E61=6,'fancy pants code'!$E$49,IF(E61=7,'fancy pants code'!$E$50,IF(E61=8,'fancy pants code'!$E$51,0))))))))</f>
        <v>0</v>
      </c>
      <c r="Y61" s="129">
        <f>IF(F61=1,'fancy pants code'!$E$44,IF(F61=2,'fancy pants code'!$E$45,IF(F61=3,'fancy pants code'!$E$46,IF(F61=4,'fancy pants code'!$E$47,IF(F61=5,'fancy pants code'!$E$48,IF(F61=6,'fancy pants code'!$E$49,IF(F61=7,'fancy pants code'!$E$50,IF(F61=8,'fancy pants code'!$E$51,0))))))))</f>
        <v>0</v>
      </c>
      <c r="Z61" s="129">
        <f>IF(G61=1,'fancy pants code'!$E$44,IF(G61=2,'fancy pants code'!$E$45,IF(G61=3,'fancy pants code'!$E$46,IF(G61=4,'fancy pants code'!$E$47,IF(G61=5,'fancy pants code'!$E$48,IF(G61=6,'fancy pants code'!$E$49,IF(G61=7,'fancy pants code'!$E$50,IF(G61=8,'fancy pants code'!$E$51,0))))))))</f>
        <v>0</v>
      </c>
      <c r="AA61" s="130">
        <f>IF(I61=1,'fancy pants code'!$E$44,IF(I61=2,'fancy pants code'!$E$45,IF(I61=3,'fancy pants code'!$E$46,IF(I61=4,'fancy pants code'!$E$47,IF(I61=5,'fancy pants code'!$E$48,IF(I61=6,'fancy pants code'!$E$49,IF(I61=7,'fancy pants code'!$E$50,IF(I61=8,'fancy pants code'!$E$51,0))))))))</f>
        <v>0</v>
      </c>
      <c r="AB61" s="130">
        <f>IF(J61=1,'fancy pants code'!$E$44,IF(J61=2,'fancy pants code'!$E$45,IF(J61=3,'fancy pants code'!$E$46,IF(J61=4,'fancy pants code'!$E$47,IF(J61=5,'fancy pants code'!$E$48,IF(J61=6,'fancy pants code'!$E$49,IF(J61=7,'fancy pants code'!$E$50,IF(J61=8,'fancy pants code'!$E$51,0))))))))</f>
        <v>0</v>
      </c>
      <c r="AC61" s="130">
        <f>IF(K61=1,'fancy pants code'!$E$44,IF(K61=2,'fancy pants code'!$E$45,IF(K61=3,'fancy pants code'!$E$46,IF(K61=4,'fancy pants code'!$E$47,IF(K61=5,'fancy pants code'!$E$48,IF(K61=6,'fancy pants code'!$E$49,IF(K61=7,'fancy pants code'!$E$50,IF(K61=8,'fancy pants code'!$E$51,0))))))))</f>
        <v>0</v>
      </c>
      <c r="AD61" s="130">
        <f>IF(L61=1,'fancy pants code'!$E$44,IF(L61=2,'fancy pants code'!$E$45,IF(L61=3,'fancy pants code'!$E$46,IF(L61=4,'fancy pants code'!$E$47,IF(L61=5,'fancy pants code'!$E$48,IF(L61=6,'fancy pants code'!$E$49,IF(L61=7,'fancy pants code'!$E$50,IF(L61=8,'fancy pants code'!$E$51,0))))))))</f>
        <v>0</v>
      </c>
      <c r="AE61" s="130">
        <f>IF(M61=1,'fancy pants code'!$E$44,IF(M61=2,'fancy pants code'!$E$45,IF(M61=3,'fancy pants code'!$E$46,IF(M61=4,'fancy pants code'!$E$47,IF(M61=5,'fancy pants code'!$E$48,IF(M61=6,'fancy pants code'!$E$49,IF(M61=7,'fancy pants code'!$E$50,IF(M61=8,'fancy pants code'!$E$51,0))))))))</f>
        <v>0</v>
      </c>
      <c r="AF61" s="131">
        <f>IF(O61=1,'fancy pants code'!$E$44,IF(O61=2,'fancy pants code'!$E$45,IF(O61=3,'fancy pants code'!$E$46,IF(O61=4,'fancy pants code'!$E$47,IF(O61=5,'fancy pants code'!$E$48,IF(O61=6,'fancy pants code'!$E$49,IF(O61=7,'fancy pants code'!$E$50,IF(O61=8,'fancy pants code'!$E$51,0))))))))</f>
        <v>3</v>
      </c>
      <c r="AG61" s="131">
        <f>IF(P61=1,'fancy pants code'!$E$44,IF(P61=2,'fancy pants code'!$E$45,IF(P61=3,'fancy pants code'!$E$46,IF(P61=4,'fancy pants code'!$E$47,IF(P61=5,'fancy pants code'!$E$48,IF(P61=6,'fancy pants code'!$E$49,IF(P61=7,'fancy pants code'!$E$50,IF(P61=8,'fancy pants code'!$E$51,0))))))))</f>
        <v>0</v>
      </c>
      <c r="AH61" s="131">
        <f>IF(Q61=1,'fancy pants code'!$E$44,IF(Q61=2,'fancy pants code'!$E$45,IF(Q61=3,'fancy pants code'!$E$46,IF(Q61=4,'fancy pants code'!$E$47,IF(Q61=5,'fancy pants code'!$E$48,IF(Q61=6,'fancy pants code'!$E$49,IF(Q61=7,'fancy pants code'!$E$50,IF(Q61=8,'fancy pants code'!$E$51,0))))))))</f>
        <v>0</v>
      </c>
      <c r="AI61" s="131">
        <f>IF(R61=1,'fancy pants code'!$E$44,IF(R61=2,'fancy pants code'!$E$45,IF(R61=3,'fancy pants code'!$E$46,IF(R61=4,'fancy pants code'!$E$47,IF(R61=5,'fancy pants code'!$E$48,IF(R61=6,'fancy pants code'!$E$49,IF(R61=7,'fancy pants code'!$E$50,IF(R61=8,'fancy pants code'!$E$51,0))))))))</f>
        <v>0</v>
      </c>
      <c r="AJ61" s="131">
        <f>IF(S61=1,'fancy pants code'!$E$44,IF(S61=2,'fancy pants code'!$E$45,IF(S61=3,'fancy pants code'!$E$46,IF(S61=4,'fancy pants code'!$E$47,IF(S61=5,'fancy pants code'!$E$48,IF(S61=6,'fancy pants code'!$E$49,IF(S61=7,'fancy pants code'!$E$50,IF(S61=8,'fancy pants code'!$E$51,0))))))))</f>
        <v>0</v>
      </c>
      <c r="AK61" s="140">
        <f t="shared" si="18"/>
        <v>3</v>
      </c>
    </row>
    <row r="62" spans="1:37" s="23" customFormat="1" x14ac:dyDescent="0.2">
      <c r="A62" s="49">
        <f t="shared" si="14"/>
        <v>21</v>
      </c>
      <c r="B62" s="103" t="str">
        <f t="shared" si="14"/>
        <v>b rider 21</v>
      </c>
      <c r="C62" s="211"/>
      <c r="D62" s="212"/>
      <c r="E62" s="212"/>
      <c r="F62" s="212"/>
      <c r="G62" s="212"/>
      <c r="H62" s="200">
        <f t="shared" si="15"/>
        <v>0</v>
      </c>
      <c r="I62" s="211"/>
      <c r="J62" s="212"/>
      <c r="K62" s="212"/>
      <c r="L62" s="212"/>
      <c r="M62" s="212"/>
      <c r="N62" s="200">
        <f t="shared" si="16"/>
        <v>0</v>
      </c>
      <c r="O62" s="211"/>
      <c r="P62" s="212"/>
      <c r="Q62" s="212"/>
      <c r="R62" s="212"/>
      <c r="S62" s="212"/>
      <c r="T62" s="199">
        <f t="shared" si="17"/>
        <v>0</v>
      </c>
      <c r="V62" s="129">
        <f>IF(C62=1,'fancy pants code'!$E$44,IF(C62=2,'fancy pants code'!$E$45,IF(C62=3,'fancy pants code'!$E$46,IF(C62=4,'fancy pants code'!$E$47,IF(C62=5,'fancy pants code'!$E$48,IF(C62=6,'fancy pants code'!$E$49,IF(C62=7,'fancy pants code'!$E$50,IF(C62=8,'fancy pants code'!$E$51,0))))))))</f>
        <v>0</v>
      </c>
      <c r="W62" s="129">
        <f>IF(D62=1,'fancy pants code'!$E$44,IF(D62=2,'fancy pants code'!$E$45,IF(D62=3,'fancy pants code'!$E$46,IF(D62=4,'fancy pants code'!$E$47,IF(D62=5,'fancy pants code'!$E$48,IF(D62=6,'fancy pants code'!$E$49,IF(D62=7,'fancy pants code'!$E$50,IF(D62=8,'fancy pants code'!$E$51,0))))))))</f>
        <v>0</v>
      </c>
      <c r="X62" s="129">
        <f>IF(E62=1,'fancy pants code'!$E$44,IF(E62=2,'fancy pants code'!$E$45,IF(E62=3,'fancy pants code'!$E$46,IF(E62=4,'fancy pants code'!$E$47,IF(E62=5,'fancy pants code'!$E$48,IF(E62=6,'fancy pants code'!$E$49,IF(E62=7,'fancy pants code'!$E$50,IF(E62=8,'fancy pants code'!$E$51,0))))))))</f>
        <v>0</v>
      </c>
      <c r="Y62" s="129">
        <f>IF(F62=1,'fancy pants code'!$E$44,IF(F62=2,'fancy pants code'!$E$45,IF(F62=3,'fancy pants code'!$E$46,IF(F62=4,'fancy pants code'!$E$47,IF(F62=5,'fancy pants code'!$E$48,IF(F62=6,'fancy pants code'!$E$49,IF(F62=7,'fancy pants code'!$E$50,IF(F62=8,'fancy pants code'!$E$51,0))))))))</f>
        <v>0</v>
      </c>
      <c r="Z62" s="129">
        <f>IF(G62=1,'fancy pants code'!$E$44,IF(G62=2,'fancy pants code'!$E$45,IF(G62=3,'fancy pants code'!$E$46,IF(G62=4,'fancy pants code'!$E$47,IF(G62=5,'fancy pants code'!$E$48,IF(G62=6,'fancy pants code'!$E$49,IF(G62=7,'fancy pants code'!$E$50,IF(G62=8,'fancy pants code'!$E$51,0))))))))</f>
        <v>0</v>
      </c>
      <c r="AA62" s="130">
        <f>IF(I62=1,'fancy pants code'!$E$44,IF(I62=2,'fancy pants code'!$E$45,IF(I62=3,'fancy pants code'!$E$46,IF(I62=4,'fancy pants code'!$E$47,IF(I62=5,'fancy pants code'!$E$48,IF(I62=6,'fancy pants code'!$E$49,IF(I62=7,'fancy pants code'!$E$50,IF(I62=8,'fancy pants code'!$E$51,0))))))))</f>
        <v>0</v>
      </c>
      <c r="AB62" s="130">
        <f>IF(J62=1,'fancy pants code'!$E$44,IF(J62=2,'fancy pants code'!$E$45,IF(J62=3,'fancy pants code'!$E$46,IF(J62=4,'fancy pants code'!$E$47,IF(J62=5,'fancy pants code'!$E$48,IF(J62=6,'fancy pants code'!$E$49,IF(J62=7,'fancy pants code'!$E$50,IF(J62=8,'fancy pants code'!$E$51,0))))))))</f>
        <v>0</v>
      </c>
      <c r="AC62" s="130">
        <f>IF(K62=1,'fancy pants code'!$E$44,IF(K62=2,'fancy pants code'!$E$45,IF(K62=3,'fancy pants code'!$E$46,IF(K62=4,'fancy pants code'!$E$47,IF(K62=5,'fancy pants code'!$E$48,IF(K62=6,'fancy pants code'!$E$49,IF(K62=7,'fancy pants code'!$E$50,IF(K62=8,'fancy pants code'!$E$51,0))))))))</f>
        <v>0</v>
      </c>
      <c r="AD62" s="130">
        <f>IF(L62=1,'fancy pants code'!$E$44,IF(L62=2,'fancy pants code'!$E$45,IF(L62=3,'fancy pants code'!$E$46,IF(L62=4,'fancy pants code'!$E$47,IF(L62=5,'fancy pants code'!$E$48,IF(L62=6,'fancy pants code'!$E$49,IF(L62=7,'fancy pants code'!$E$50,IF(L62=8,'fancy pants code'!$E$51,0))))))))</f>
        <v>0</v>
      </c>
      <c r="AE62" s="130">
        <f>IF(M62=1,'fancy pants code'!$E$44,IF(M62=2,'fancy pants code'!$E$45,IF(M62=3,'fancy pants code'!$E$46,IF(M62=4,'fancy pants code'!$E$47,IF(M62=5,'fancy pants code'!$E$48,IF(M62=6,'fancy pants code'!$E$49,IF(M62=7,'fancy pants code'!$E$50,IF(M62=8,'fancy pants code'!$E$51,0))))))))</f>
        <v>0</v>
      </c>
      <c r="AF62" s="131">
        <f>IF(O62=1,'fancy pants code'!$E$44,IF(O62=2,'fancy pants code'!$E$45,IF(O62=3,'fancy pants code'!$E$46,IF(O62=4,'fancy pants code'!$E$47,IF(O62=5,'fancy pants code'!$E$48,IF(O62=6,'fancy pants code'!$E$49,IF(O62=7,'fancy pants code'!$E$50,IF(O62=8,'fancy pants code'!$E$51,0))))))))</f>
        <v>0</v>
      </c>
      <c r="AG62" s="131">
        <f>IF(P62=1,'fancy pants code'!$E$44,IF(P62=2,'fancy pants code'!$E$45,IF(P62=3,'fancy pants code'!$E$46,IF(P62=4,'fancy pants code'!$E$47,IF(P62=5,'fancy pants code'!$E$48,IF(P62=6,'fancy pants code'!$E$49,IF(P62=7,'fancy pants code'!$E$50,IF(P62=8,'fancy pants code'!$E$51,0))))))))</f>
        <v>0</v>
      </c>
      <c r="AH62" s="131">
        <f>IF(Q62=1,'fancy pants code'!$E$44,IF(Q62=2,'fancy pants code'!$E$45,IF(Q62=3,'fancy pants code'!$E$46,IF(Q62=4,'fancy pants code'!$E$47,IF(Q62=5,'fancy pants code'!$E$48,IF(Q62=6,'fancy pants code'!$E$49,IF(Q62=7,'fancy pants code'!$E$50,IF(Q62=8,'fancy pants code'!$E$51,0))))))))</f>
        <v>0</v>
      </c>
      <c r="AI62" s="131">
        <f>IF(R62=1,'fancy pants code'!$E$44,IF(R62=2,'fancy pants code'!$E$45,IF(R62=3,'fancy pants code'!$E$46,IF(R62=4,'fancy pants code'!$E$47,IF(R62=5,'fancy pants code'!$E$48,IF(R62=6,'fancy pants code'!$E$49,IF(R62=7,'fancy pants code'!$E$50,IF(R62=8,'fancy pants code'!$E$51,0))))))))</f>
        <v>0</v>
      </c>
      <c r="AJ62" s="131">
        <f>IF(S62=1,'fancy pants code'!$E$44,IF(S62=2,'fancy pants code'!$E$45,IF(S62=3,'fancy pants code'!$E$46,IF(S62=4,'fancy pants code'!$E$47,IF(S62=5,'fancy pants code'!$E$48,IF(S62=6,'fancy pants code'!$E$49,IF(S62=7,'fancy pants code'!$E$50,IF(S62=8,'fancy pants code'!$E$51,0))))))))</f>
        <v>0</v>
      </c>
      <c r="AK62" s="140">
        <f t="shared" si="18"/>
        <v>0</v>
      </c>
    </row>
    <row r="63" spans="1:37" s="23" customFormat="1" x14ac:dyDescent="0.2">
      <c r="A63" s="49">
        <f t="shared" si="14"/>
        <v>22</v>
      </c>
      <c r="B63" s="103" t="str">
        <f t="shared" si="14"/>
        <v>b rider 22</v>
      </c>
      <c r="C63" s="211"/>
      <c r="D63" s="212"/>
      <c r="E63" s="212"/>
      <c r="F63" s="212"/>
      <c r="G63" s="212"/>
      <c r="H63" s="200">
        <f t="shared" si="15"/>
        <v>0</v>
      </c>
      <c r="I63" s="211"/>
      <c r="J63" s="212"/>
      <c r="K63" s="212"/>
      <c r="L63" s="212"/>
      <c r="M63" s="212"/>
      <c r="N63" s="200">
        <f t="shared" si="16"/>
        <v>0</v>
      </c>
      <c r="O63" s="211"/>
      <c r="P63" s="212"/>
      <c r="Q63" s="212"/>
      <c r="R63" s="212"/>
      <c r="S63" s="212"/>
      <c r="T63" s="199">
        <f t="shared" si="17"/>
        <v>0</v>
      </c>
      <c r="V63" s="129">
        <f>IF(C63=1,'fancy pants code'!$E$44,IF(C63=2,'fancy pants code'!$E$45,IF(C63=3,'fancy pants code'!$E$46,IF(C63=4,'fancy pants code'!$E$47,IF(C63=5,'fancy pants code'!$E$48,IF(C63=6,'fancy pants code'!$E$49,IF(C63=7,'fancy pants code'!$E$50,IF(C63=8,'fancy pants code'!$E$51,0))))))))</f>
        <v>0</v>
      </c>
      <c r="W63" s="129">
        <f>IF(D63=1,'fancy pants code'!$E$44,IF(D63=2,'fancy pants code'!$E$45,IF(D63=3,'fancy pants code'!$E$46,IF(D63=4,'fancy pants code'!$E$47,IF(D63=5,'fancy pants code'!$E$48,IF(D63=6,'fancy pants code'!$E$49,IF(D63=7,'fancy pants code'!$E$50,IF(D63=8,'fancy pants code'!$E$51,0))))))))</f>
        <v>0</v>
      </c>
      <c r="X63" s="129">
        <f>IF(E63=1,'fancy pants code'!$E$44,IF(E63=2,'fancy pants code'!$E$45,IF(E63=3,'fancy pants code'!$E$46,IF(E63=4,'fancy pants code'!$E$47,IF(E63=5,'fancy pants code'!$E$48,IF(E63=6,'fancy pants code'!$E$49,IF(E63=7,'fancy pants code'!$E$50,IF(E63=8,'fancy pants code'!$E$51,0))))))))</f>
        <v>0</v>
      </c>
      <c r="Y63" s="129">
        <f>IF(F63=1,'fancy pants code'!$E$44,IF(F63=2,'fancy pants code'!$E$45,IF(F63=3,'fancy pants code'!$E$46,IF(F63=4,'fancy pants code'!$E$47,IF(F63=5,'fancy pants code'!$E$48,IF(F63=6,'fancy pants code'!$E$49,IF(F63=7,'fancy pants code'!$E$50,IF(F63=8,'fancy pants code'!$E$51,0))))))))</f>
        <v>0</v>
      </c>
      <c r="Z63" s="129">
        <f>IF(G63=1,'fancy pants code'!$E$44,IF(G63=2,'fancy pants code'!$E$45,IF(G63=3,'fancy pants code'!$E$46,IF(G63=4,'fancy pants code'!$E$47,IF(G63=5,'fancy pants code'!$E$48,IF(G63=6,'fancy pants code'!$E$49,IF(G63=7,'fancy pants code'!$E$50,IF(G63=8,'fancy pants code'!$E$51,0))))))))</f>
        <v>0</v>
      </c>
      <c r="AA63" s="130">
        <f>IF(I63=1,'fancy pants code'!$E$44,IF(I63=2,'fancy pants code'!$E$45,IF(I63=3,'fancy pants code'!$E$46,IF(I63=4,'fancy pants code'!$E$47,IF(I63=5,'fancy pants code'!$E$48,IF(I63=6,'fancy pants code'!$E$49,IF(I63=7,'fancy pants code'!$E$50,IF(I63=8,'fancy pants code'!$E$51,0))))))))</f>
        <v>0</v>
      </c>
      <c r="AB63" s="130">
        <f>IF(J63=1,'fancy pants code'!$E$44,IF(J63=2,'fancy pants code'!$E$45,IF(J63=3,'fancy pants code'!$E$46,IF(J63=4,'fancy pants code'!$E$47,IF(J63=5,'fancy pants code'!$E$48,IF(J63=6,'fancy pants code'!$E$49,IF(J63=7,'fancy pants code'!$E$50,IF(J63=8,'fancy pants code'!$E$51,0))))))))</f>
        <v>0</v>
      </c>
      <c r="AC63" s="130">
        <f>IF(K63=1,'fancy pants code'!$E$44,IF(K63=2,'fancy pants code'!$E$45,IF(K63=3,'fancy pants code'!$E$46,IF(K63=4,'fancy pants code'!$E$47,IF(K63=5,'fancy pants code'!$E$48,IF(K63=6,'fancy pants code'!$E$49,IF(K63=7,'fancy pants code'!$E$50,IF(K63=8,'fancy pants code'!$E$51,0))))))))</f>
        <v>0</v>
      </c>
      <c r="AD63" s="130">
        <f>IF(L63=1,'fancy pants code'!$E$44,IF(L63=2,'fancy pants code'!$E$45,IF(L63=3,'fancy pants code'!$E$46,IF(L63=4,'fancy pants code'!$E$47,IF(L63=5,'fancy pants code'!$E$48,IF(L63=6,'fancy pants code'!$E$49,IF(L63=7,'fancy pants code'!$E$50,IF(L63=8,'fancy pants code'!$E$51,0))))))))</f>
        <v>0</v>
      </c>
      <c r="AE63" s="130">
        <f>IF(M63=1,'fancy pants code'!$E$44,IF(M63=2,'fancy pants code'!$E$45,IF(M63=3,'fancy pants code'!$E$46,IF(M63=4,'fancy pants code'!$E$47,IF(M63=5,'fancy pants code'!$E$48,IF(M63=6,'fancy pants code'!$E$49,IF(M63=7,'fancy pants code'!$E$50,IF(M63=8,'fancy pants code'!$E$51,0))))))))</f>
        <v>0</v>
      </c>
      <c r="AF63" s="131">
        <f>IF(O63=1,'fancy pants code'!$E$44,IF(O63=2,'fancy pants code'!$E$45,IF(O63=3,'fancy pants code'!$E$46,IF(O63=4,'fancy pants code'!$E$47,IF(O63=5,'fancy pants code'!$E$48,IF(O63=6,'fancy pants code'!$E$49,IF(O63=7,'fancy pants code'!$E$50,IF(O63=8,'fancy pants code'!$E$51,0))))))))</f>
        <v>0</v>
      </c>
      <c r="AG63" s="131">
        <f>IF(P63=1,'fancy pants code'!$E$44,IF(P63=2,'fancy pants code'!$E$45,IF(P63=3,'fancy pants code'!$E$46,IF(P63=4,'fancy pants code'!$E$47,IF(P63=5,'fancy pants code'!$E$48,IF(P63=6,'fancy pants code'!$E$49,IF(P63=7,'fancy pants code'!$E$50,IF(P63=8,'fancy pants code'!$E$51,0))))))))</f>
        <v>0</v>
      </c>
      <c r="AH63" s="131">
        <f>IF(Q63=1,'fancy pants code'!$E$44,IF(Q63=2,'fancy pants code'!$E$45,IF(Q63=3,'fancy pants code'!$E$46,IF(Q63=4,'fancy pants code'!$E$47,IF(Q63=5,'fancy pants code'!$E$48,IF(Q63=6,'fancy pants code'!$E$49,IF(Q63=7,'fancy pants code'!$E$50,IF(Q63=8,'fancy pants code'!$E$51,0))))))))</f>
        <v>0</v>
      </c>
      <c r="AI63" s="131">
        <f>IF(R63=1,'fancy pants code'!$E$44,IF(R63=2,'fancy pants code'!$E$45,IF(R63=3,'fancy pants code'!$E$46,IF(R63=4,'fancy pants code'!$E$47,IF(R63=5,'fancy pants code'!$E$48,IF(R63=6,'fancy pants code'!$E$49,IF(R63=7,'fancy pants code'!$E$50,IF(R63=8,'fancy pants code'!$E$51,0))))))))</f>
        <v>0</v>
      </c>
      <c r="AJ63" s="131">
        <f>IF(S63=1,'fancy pants code'!$E$44,IF(S63=2,'fancy pants code'!$E$45,IF(S63=3,'fancy pants code'!$E$46,IF(S63=4,'fancy pants code'!$E$47,IF(S63=5,'fancy pants code'!$E$48,IF(S63=6,'fancy pants code'!$E$49,IF(S63=7,'fancy pants code'!$E$50,IF(S63=8,'fancy pants code'!$E$51,0))))))))</f>
        <v>0</v>
      </c>
      <c r="AK63" s="140">
        <f t="shared" si="18"/>
        <v>0</v>
      </c>
    </row>
    <row r="64" spans="1:37" s="23" customFormat="1" x14ac:dyDescent="0.2">
      <c r="A64" s="49">
        <f t="shared" si="14"/>
        <v>23</v>
      </c>
      <c r="B64" s="103" t="str">
        <f t="shared" si="14"/>
        <v>b rider 23</v>
      </c>
      <c r="C64" s="211"/>
      <c r="D64" s="212"/>
      <c r="E64" s="212"/>
      <c r="F64" s="212"/>
      <c r="G64" s="212"/>
      <c r="H64" s="200">
        <f t="shared" si="15"/>
        <v>0</v>
      </c>
      <c r="I64" s="211"/>
      <c r="J64" s="212"/>
      <c r="K64" s="212"/>
      <c r="L64" s="212"/>
      <c r="M64" s="212"/>
      <c r="N64" s="200">
        <f t="shared" si="16"/>
        <v>0</v>
      </c>
      <c r="O64" s="211"/>
      <c r="P64" s="212"/>
      <c r="Q64" s="212"/>
      <c r="R64" s="212"/>
      <c r="S64" s="212"/>
      <c r="T64" s="199">
        <f t="shared" si="17"/>
        <v>0</v>
      </c>
      <c r="V64" s="129">
        <f>IF(C64=1,'fancy pants code'!$E$44,IF(C64=2,'fancy pants code'!$E$45,IF(C64=3,'fancy pants code'!$E$46,IF(C64=4,'fancy pants code'!$E$47,IF(C64=5,'fancy pants code'!$E$48,IF(C64=6,'fancy pants code'!$E$49,IF(C64=7,'fancy pants code'!$E$50,IF(C64=8,'fancy pants code'!$E$51,0))))))))</f>
        <v>0</v>
      </c>
      <c r="W64" s="129">
        <f>IF(D64=1,'fancy pants code'!$E$44,IF(D64=2,'fancy pants code'!$E$45,IF(D64=3,'fancy pants code'!$E$46,IF(D64=4,'fancy pants code'!$E$47,IF(D64=5,'fancy pants code'!$E$48,IF(D64=6,'fancy pants code'!$E$49,IF(D64=7,'fancy pants code'!$E$50,IF(D64=8,'fancy pants code'!$E$51,0))))))))</f>
        <v>0</v>
      </c>
      <c r="X64" s="129">
        <f>IF(E64=1,'fancy pants code'!$E$44,IF(E64=2,'fancy pants code'!$E$45,IF(E64=3,'fancy pants code'!$E$46,IF(E64=4,'fancy pants code'!$E$47,IF(E64=5,'fancy pants code'!$E$48,IF(E64=6,'fancy pants code'!$E$49,IF(E64=7,'fancy pants code'!$E$50,IF(E64=8,'fancy pants code'!$E$51,0))))))))</f>
        <v>0</v>
      </c>
      <c r="Y64" s="129">
        <f>IF(F64=1,'fancy pants code'!$E$44,IF(F64=2,'fancy pants code'!$E$45,IF(F64=3,'fancy pants code'!$E$46,IF(F64=4,'fancy pants code'!$E$47,IF(F64=5,'fancy pants code'!$E$48,IF(F64=6,'fancy pants code'!$E$49,IF(F64=7,'fancy pants code'!$E$50,IF(F64=8,'fancy pants code'!$E$51,0))))))))</f>
        <v>0</v>
      </c>
      <c r="Z64" s="129">
        <f>IF(G64=1,'fancy pants code'!$E$44,IF(G64=2,'fancy pants code'!$E$45,IF(G64=3,'fancy pants code'!$E$46,IF(G64=4,'fancy pants code'!$E$47,IF(G64=5,'fancy pants code'!$E$48,IF(G64=6,'fancy pants code'!$E$49,IF(G64=7,'fancy pants code'!$E$50,IF(G64=8,'fancy pants code'!$E$51,0))))))))</f>
        <v>0</v>
      </c>
      <c r="AA64" s="130">
        <f>IF(I64=1,'fancy pants code'!$E$44,IF(I64=2,'fancy pants code'!$E$45,IF(I64=3,'fancy pants code'!$E$46,IF(I64=4,'fancy pants code'!$E$47,IF(I64=5,'fancy pants code'!$E$48,IF(I64=6,'fancy pants code'!$E$49,IF(I64=7,'fancy pants code'!$E$50,IF(I64=8,'fancy pants code'!$E$51,0))))))))</f>
        <v>0</v>
      </c>
      <c r="AB64" s="130">
        <f>IF(J64=1,'fancy pants code'!$E$44,IF(J64=2,'fancy pants code'!$E$45,IF(J64=3,'fancy pants code'!$E$46,IF(J64=4,'fancy pants code'!$E$47,IF(J64=5,'fancy pants code'!$E$48,IF(J64=6,'fancy pants code'!$E$49,IF(J64=7,'fancy pants code'!$E$50,IF(J64=8,'fancy pants code'!$E$51,0))))))))</f>
        <v>0</v>
      </c>
      <c r="AC64" s="130">
        <f>IF(K64=1,'fancy pants code'!$E$44,IF(K64=2,'fancy pants code'!$E$45,IF(K64=3,'fancy pants code'!$E$46,IF(K64=4,'fancy pants code'!$E$47,IF(K64=5,'fancy pants code'!$E$48,IF(K64=6,'fancy pants code'!$E$49,IF(K64=7,'fancy pants code'!$E$50,IF(K64=8,'fancy pants code'!$E$51,0))))))))</f>
        <v>0</v>
      </c>
      <c r="AD64" s="130">
        <f>IF(L64=1,'fancy pants code'!$E$44,IF(L64=2,'fancy pants code'!$E$45,IF(L64=3,'fancy pants code'!$E$46,IF(L64=4,'fancy pants code'!$E$47,IF(L64=5,'fancy pants code'!$E$48,IF(L64=6,'fancy pants code'!$E$49,IF(L64=7,'fancy pants code'!$E$50,IF(L64=8,'fancy pants code'!$E$51,0))))))))</f>
        <v>0</v>
      </c>
      <c r="AE64" s="130">
        <f>IF(M64=1,'fancy pants code'!$E$44,IF(M64=2,'fancy pants code'!$E$45,IF(M64=3,'fancy pants code'!$E$46,IF(M64=4,'fancy pants code'!$E$47,IF(M64=5,'fancy pants code'!$E$48,IF(M64=6,'fancy pants code'!$E$49,IF(M64=7,'fancy pants code'!$E$50,IF(M64=8,'fancy pants code'!$E$51,0))))))))</f>
        <v>0</v>
      </c>
      <c r="AF64" s="131">
        <f>IF(O64=1,'fancy pants code'!$E$44,IF(O64=2,'fancy pants code'!$E$45,IF(O64=3,'fancy pants code'!$E$46,IF(O64=4,'fancy pants code'!$E$47,IF(O64=5,'fancy pants code'!$E$48,IF(O64=6,'fancy pants code'!$E$49,IF(O64=7,'fancy pants code'!$E$50,IF(O64=8,'fancy pants code'!$E$51,0))))))))</f>
        <v>0</v>
      </c>
      <c r="AG64" s="131">
        <f>IF(P64=1,'fancy pants code'!$E$44,IF(P64=2,'fancy pants code'!$E$45,IF(P64=3,'fancy pants code'!$E$46,IF(P64=4,'fancy pants code'!$E$47,IF(P64=5,'fancy pants code'!$E$48,IF(P64=6,'fancy pants code'!$E$49,IF(P64=7,'fancy pants code'!$E$50,IF(P64=8,'fancy pants code'!$E$51,0))))))))</f>
        <v>0</v>
      </c>
      <c r="AH64" s="131">
        <f>IF(Q64=1,'fancy pants code'!$E$44,IF(Q64=2,'fancy pants code'!$E$45,IF(Q64=3,'fancy pants code'!$E$46,IF(Q64=4,'fancy pants code'!$E$47,IF(Q64=5,'fancy pants code'!$E$48,IF(Q64=6,'fancy pants code'!$E$49,IF(Q64=7,'fancy pants code'!$E$50,IF(Q64=8,'fancy pants code'!$E$51,0))))))))</f>
        <v>0</v>
      </c>
      <c r="AI64" s="131">
        <f>IF(R64=1,'fancy pants code'!$E$44,IF(R64=2,'fancy pants code'!$E$45,IF(R64=3,'fancy pants code'!$E$46,IF(R64=4,'fancy pants code'!$E$47,IF(R64=5,'fancy pants code'!$E$48,IF(R64=6,'fancy pants code'!$E$49,IF(R64=7,'fancy pants code'!$E$50,IF(R64=8,'fancy pants code'!$E$51,0))))))))</f>
        <v>0</v>
      </c>
      <c r="AJ64" s="131">
        <f>IF(S64=1,'fancy pants code'!$E$44,IF(S64=2,'fancy pants code'!$E$45,IF(S64=3,'fancy pants code'!$E$46,IF(S64=4,'fancy pants code'!$E$47,IF(S64=5,'fancy pants code'!$E$48,IF(S64=6,'fancy pants code'!$E$49,IF(S64=7,'fancy pants code'!$E$50,IF(S64=8,'fancy pants code'!$E$51,0))))))))</f>
        <v>0</v>
      </c>
      <c r="AK64" s="140">
        <f t="shared" si="18"/>
        <v>0</v>
      </c>
    </row>
    <row r="65" spans="1:37" s="23" customFormat="1" x14ac:dyDescent="0.2">
      <c r="A65" s="49">
        <f t="shared" si="14"/>
        <v>24</v>
      </c>
      <c r="B65" s="103" t="str">
        <f t="shared" si="14"/>
        <v>b rider 24</v>
      </c>
      <c r="C65" s="211"/>
      <c r="D65" s="212"/>
      <c r="E65" s="212"/>
      <c r="F65" s="212"/>
      <c r="G65" s="212"/>
      <c r="H65" s="200">
        <f t="shared" si="15"/>
        <v>0</v>
      </c>
      <c r="I65" s="211"/>
      <c r="J65" s="212"/>
      <c r="K65" s="212"/>
      <c r="L65" s="212"/>
      <c r="M65" s="212"/>
      <c r="N65" s="200">
        <f t="shared" si="16"/>
        <v>0</v>
      </c>
      <c r="O65" s="211"/>
      <c r="P65" s="212"/>
      <c r="Q65" s="212"/>
      <c r="R65" s="212"/>
      <c r="S65" s="212"/>
      <c r="T65" s="199">
        <f t="shared" si="17"/>
        <v>0</v>
      </c>
      <c r="V65" s="129">
        <f>IF(C65=1,'fancy pants code'!$E$44,IF(C65=2,'fancy pants code'!$E$45,IF(C65=3,'fancy pants code'!$E$46,IF(C65=4,'fancy pants code'!$E$47,IF(C65=5,'fancy pants code'!$E$48,IF(C65=6,'fancy pants code'!$E$49,IF(C65=7,'fancy pants code'!$E$50,IF(C65=8,'fancy pants code'!$E$51,0))))))))</f>
        <v>0</v>
      </c>
      <c r="W65" s="129">
        <f>IF(D65=1,'fancy pants code'!$E$44,IF(D65=2,'fancy pants code'!$E$45,IF(D65=3,'fancy pants code'!$E$46,IF(D65=4,'fancy pants code'!$E$47,IF(D65=5,'fancy pants code'!$E$48,IF(D65=6,'fancy pants code'!$E$49,IF(D65=7,'fancy pants code'!$E$50,IF(D65=8,'fancy pants code'!$E$51,0))))))))</f>
        <v>0</v>
      </c>
      <c r="X65" s="129">
        <f>IF(E65=1,'fancy pants code'!$E$44,IF(E65=2,'fancy pants code'!$E$45,IF(E65=3,'fancy pants code'!$E$46,IF(E65=4,'fancy pants code'!$E$47,IF(E65=5,'fancy pants code'!$E$48,IF(E65=6,'fancy pants code'!$E$49,IF(E65=7,'fancy pants code'!$E$50,IF(E65=8,'fancy pants code'!$E$51,0))))))))</f>
        <v>0</v>
      </c>
      <c r="Y65" s="129">
        <f>IF(F65=1,'fancy pants code'!$E$44,IF(F65=2,'fancy pants code'!$E$45,IF(F65=3,'fancy pants code'!$E$46,IF(F65=4,'fancy pants code'!$E$47,IF(F65=5,'fancy pants code'!$E$48,IF(F65=6,'fancy pants code'!$E$49,IF(F65=7,'fancy pants code'!$E$50,IF(F65=8,'fancy pants code'!$E$51,0))))))))</f>
        <v>0</v>
      </c>
      <c r="Z65" s="129">
        <f>IF(G65=1,'fancy pants code'!$E$44,IF(G65=2,'fancy pants code'!$E$45,IF(G65=3,'fancy pants code'!$E$46,IF(G65=4,'fancy pants code'!$E$47,IF(G65=5,'fancy pants code'!$E$48,IF(G65=6,'fancy pants code'!$E$49,IF(G65=7,'fancy pants code'!$E$50,IF(G65=8,'fancy pants code'!$E$51,0))))))))</f>
        <v>0</v>
      </c>
      <c r="AA65" s="130">
        <f>IF(I65=1,'fancy pants code'!$E$44,IF(I65=2,'fancy pants code'!$E$45,IF(I65=3,'fancy pants code'!$E$46,IF(I65=4,'fancy pants code'!$E$47,IF(I65=5,'fancy pants code'!$E$48,IF(I65=6,'fancy pants code'!$E$49,IF(I65=7,'fancy pants code'!$E$50,IF(I65=8,'fancy pants code'!$E$51,0))))))))</f>
        <v>0</v>
      </c>
      <c r="AB65" s="130">
        <f>IF(J65=1,'fancy pants code'!$E$44,IF(J65=2,'fancy pants code'!$E$45,IF(J65=3,'fancy pants code'!$E$46,IF(J65=4,'fancy pants code'!$E$47,IF(J65=5,'fancy pants code'!$E$48,IF(J65=6,'fancy pants code'!$E$49,IF(J65=7,'fancy pants code'!$E$50,IF(J65=8,'fancy pants code'!$E$51,0))))))))</f>
        <v>0</v>
      </c>
      <c r="AC65" s="130">
        <f>IF(K65=1,'fancy pants code'!$E$44,IF(K65=2,'fancy pants code'!$E$45,IF(K65=3,'fancy pants code'!$E$46,IF(K65=4,'fancy pants code'!$E$47,IF(K65=5,'fancy pants code'!$E$48,IF(K65=6,'fancy pants code'!$E$49,IF(K65=7,'fancy pants code'!$E$50,IF(K65=8,'fancy pants code'!$E$51,0))))))))</f>
        <v>0</v>
      </c>
      <c r="AD65" s="130">
        <f>IF(L65=1,'fancy pants code'!$E$44,IF(L65=2,'fancy pants code'!$E$45,IF(L65=3,'fancy pants code'!$E$46,IF(L65=4,'fancy pants code'!$E$47,IF(L65=5,'fancy pants code'!$E$48,IF(L65=6,'fancy pants code'!$E$49,IF(L65=7,'fancy pants code'!$E$50,IF(L65=8,'fancy pants code'!$E$51,0))))))))</f>
        <v>0</v>
      </c>
      <c r="AE65" s="130">
        <f>IF(M65=1,'fancy pants code'!$E$44,IF(M65=2,'fancy pants code'!$E$45,IF(M65=3,'fancy pants code'!$E$46,IF(M65=4,'fancy pants code'!$E$47,IF(M65=5,'fancy pants code'!$E$48,IF(M65=6,'fancy pants code'!$E$49,IF(M65=7,'fancy pants code'!$E$50,IF(M65=8,'fancy pants code'!$E$51,0))))))))</f>
        <v>0</v>
      </c>
      <c r="AF65" s="131">
        <f>IF(O65=1,'fancy pants code'!$E$44,IF(O65=2,'fancy pants code'!$E$45,IF(O65=3,'fancy pants code'!$E$46,IF(O65=4,'fancy pants code'!$E$47,IF(O65=5,'fancy pants code'!$E$48,IF(O65=6,'fancy pants code'!$E$49,IF(O65=7,'fancy pants code'!$E$50,IF(O65=8,'fancy pants code'!$E$51,0))))))))</f>
        <v>0</v>
      </c>
      <c r="AG65" s="131">
        <f>IF(P65=1,'fancy pants code'!$E$44,IF(P65=2,'fancy pants code'!$E$45,IF(P65=3,'fancy pants code'!$E$46,IF(P65=4,'fancy pants code'!$E$47,IF(P65=5,'fancy pants code'!$E$48,IF(P65=6,'fancy pants code'!$E$49,IF(P65=7,'fancy pants code'!$E$50,IF(P65=8,'fancy pants code'!$E$51,0))))))))</f>
        <v>0</v>
      </c>
      <c r="AH65" s="131">
        <f>IF(Q65=1,'fancy pants code'!$E$44,IF(Q65=2,'fancy pants code'!$E$45,IF(Q65=3,'fancy pants code'!$E$46,IF(Q65=4,'fancy pants code'!$E$47,IF(Q65=5,'fancy pants code'!$E$48,IF(Q65=6,'fancy pants code'!$E$49,IF(Q65=7,'fancy pants code'!$E$50,IF(Q65=8,'fancy pants code'!$E$51,0))))))))</f>
        <v>0</v>
      </c>
      <c r="AI65" s="131">
        <f>IF(R65=1,'fancy pants code'!$E$44,IF(R65=2,'fancy pants code'!$E$45,IF(R65=3,'fancy pants code'!$E$46,IF(R65=4,'fancy pants code'!$E$47,IF(R65=5,'fancy pants code'!$E$48,IF(R65=6,'fancy pants code'!$E$49,IF(R65=7,'fancy pants code'!$E$50,IF(R65=8,'fancy pants code'!$E$51,0))))))))</f>
        <v>0</v>
      </c>
      <c r="AJ65" s="131">
        <f>IF(S65=1,'fancy pants code'!$E$44,IF(S65=2,'fancy pants code'!$E$45,IF(S65=3,'fancy pants code'!$E$46,IF(S65=4,'fancy pants code'!$E$47,IF(S65=5,'fancy pants code'!$E$48,IF(S65=6,'fancy pants code'!$E$49,IF(S65=7,'fancy pants code'!$E$50,IF(S65=8,'fancy pants code'!$E$51,0))))))))</f>
        <v>0</v>
      </c>
      <c r="AK65" s="140">
        <f t="shared" si="18"/>
        <v>0</v>
      </c>
    </row>
    <row r="66" spans="1:37" s="23" customFormat="1" x14ac:dyDescent="0.2">
      <c r="A66" s="49">
        <f t="shared" si="14"/>
        <v>25</v>
      </c>
      <c r="B66" s="103" t="str">
        <f t="shared" si="14"/>
        <v>b rider 25</v>
      </c>
      <c r="C66" s="211"/>
      <c r="D66" s="212"/>
      <c r="E66" s="212"/>
      <c r="F66" s="212"/>
      <c r="G66" s="212"/>
      <c r="H66" s="200">
        <f t="shared" si="15"/>
        <v>0</v>
      </c>
      <c r="I66" s="211"/>
      <c r="J66" s="212"/>
      <c r="K66" s="212"/>
      <c r="L66" s="212"/>
      <c r="M66" s="212"/>
      <c r="N66" s="200">
        <f t="shared" si="16"/>
        <v>0</v>
      </c>
      <c r="O66" s="211"/>
      <c r="P66" s="212"/>
      <c r="Q66" s="212"/>
      <c r="R66" s="212"/>
      <c r="S66" s="212"/>
      <c r="T66" s="199">
        <f t="shared" si="17"/>
        <v>0</v>
      </c>
      <c r="V66" s="129">
        <f>IF(C66=1,'fancy pants code'!$E$44,IF(C66=2,'fancy pants code'!$E$45,IF(C66=3,'fancy pants code'!$E$46,IF(C66=4,'fancy pants code'!$E$47,IF(C66=5,'fancy pants code'!$E$48,IF(C66=6,'fancy pants code'!$E$49,IF(C66=7,'fancy pants code'!$E$50,IF(C66=8,'fancy pants code'!$E$51,0))))))))</f>
        <v>0</v>
      </c>
      <c r="W66" s="129">
        <f>IF(D66=1,'fancy pants code'!$E$44,IF(D66=2,'fancy pants code'!$E$45,IF(D66=3,'fancy pants code'!$E$46,IF(D66=4,'fancy pants code'!$E$47,IF(D66=5,'fancy pants code'!$E$48,IF(D66=6,'fancy pants code'!$E$49,IF(D66=7,'fancy pants code'!$E$50,IF(D66=8,'fancy pants code'!$E$51,0))))))))</f>
        <v>0</v>
      </c>
      <c r="X66" s="129">
        <f>IF(E66=1,'fancy pants code'!$E$44,IF(E66=2,'fancy pants code'!$E$45,IF(E66=3,'fancy pants code'!$E$46,IF(E66=4,'fancy pants code'!$E$47,IF(E66=5,'fancy pants code'!$E$48,IF(E66=6,'fancy pants code'!$E$49,IF(E66=7,'fancy pants code'!$E$50,IF(E66=8,'fancy pants code'!$E$51,0))))))))</f>
        <v>0</v>
      </c>
      <c r="Y66" s="129">
        <f>IF(F66=1,'fancy pants code'!$E$44,IF(F66=2,'fancy pants code'!$E$45,IF(F66=3,'fancy pants code'!$E$46,IF(F66=4,'fancy pants code'!$E$47,IF(F66=5,'fancy pants code'!$E$48,IF(F66=6,'fancy pants code'!$E$49,IF(F66=7,'fancy pants code'!$E$50,IF(F66=8,'fancy pants code'!$E$51,0))))))))</f>
        <v>0</v>
      </c>
      <c r="Z66" s="129">
        <f>IF(G66=1,'fancy pants code'!$E$44,IF(G66=2,'fancy pants code'!$E$45,IF(G66=3,'fancy pants code'!$E$46,IF(G66=4,'fancy pants code'!$E$47,IF(G66=5,'fancy pants code'!$E$48,IF(G66=6,'fancy pants code'!$E$49,IF(G66=7,'fancy pants code'!$E$50,IF(G66=8,'fancy pants code'!$E$51,0))))))))</f>
        <v>0</v>
      </c>
      <c r="AA66" s="130">
        <f>IF(I66=1,'fancy pants code'!$E$44,IF(I66=2,'fancy pants code'!$E$45,IF(I66=3,'fancy pants code'!$E$46,IF(I66=4,'fancy pants code'!$E$47,IF(I66=5,'fancy pants code'!$E$48,IF(I66=6,'fancy pants code'!$E$49,IF(I66=7,'fancy pants code'!$E$50,IF(I66=8,'fancy pants code'!$E$51,0))))))))</f>
        <v>0</v>
      </c>
      <c r="AB66" s="130">
        <f>IF(J66=1,'fancy pants code'!$E$44,IF(J66=2,'fancy pants code'!$E$45,IF(J66=3,'fancy pants code'!$E$46,IF(J66=4,'fancy pants code'!$E$47,IF(J66=5,'fancy pants code'!$E$48,IF(J66=6,'fancy pants code'!$E$49,IF(J66=7,'fancy pants code'!$E$50,IF(J66=8,'fancy pants code'!$E$51,0))))))))</f>
        <v>0</v>
      </c>
      <c r="AC66" s="130">
        <f>IF(K66=1,'fancy pants code'!$E$44,IF(K66=2,'fancy pants code'!$E$45,IF(K66=3,'fancy pants code'!$E$46,IF(K66=4,'fancy pants code'!$E$47,IF(K66=5,'fancy pants code'!$E$48,IF(K66=6,'fancy pants code'!$E$49,IF(K66=7,'fancy pants code'!$E$50,IF(K66=8,'fancy pants code'!$E$51,0))))))))</f>
        <v>0</v>
      </c>
      <c r="AD66" s="130">
        <f>IF(L66=1,'fancy pants code'!$E$44,IF(L66=2,'fancy pants code'!$E$45,IF(L66=3,'fancy pants code'!$E$46,IF(L66=4,'fancy pants code'!$E$47,IF(L66=5,'fancy pants code'!$E$48,IF(L66=6,'fancy pants code'!$E$49,IF(L66=7,'fancy pants code'!$E$50,IF(L66=8,'fancy pants code'!$E$51,0))))))))</f>
        <v>0</v>
      </c>
      <c r="AE66" s="130">
        <f>IF(M66=1,'fancy pants code'!$E$44,IF(M66=2,'fancy pants code'!$E$45,IF(M66=3,'fancy pants code'!$E$46,IF(M66=4,'fancy pants code'!$E$47,IF(M66=5,'fancy pants code'!$E$48,IF(M66=6,'fancy pants code'!$E$49,IF(M66=7,'fancy pants code'!$E$50,IF(M66=8,'fancy pants code'!$E$51,0))))))))</f>
        <v>0</v>
      </c>
      <c r="AF66" s="131">
        <f>IF(O66=1,'fancy pants code'!$E$44,IF(O66=2,'fancy pants code'!$E$45,IF(O66=3,'fancy pants code'!$E$46,IF(O66=4,'fancy pants code'!$E$47,IF(O66=5,'fancy pants code'!$E$48,IF(O66=6,'fancy pants code'!$E$49,IF(O66=7,'fancy pants code'!$E$50,IF(O66=8,'fancy pants code'!$E$51,0))))))))</f>
        <v>0</v>
      </c>
      <c r="AG66" s="131">
        <f>IF(P66=1,'fancy pants code'!$E$44,IF(P66=2,'fancy pants code'!$E$45,IF(P66=3,'fancy pants code'!$E$46,IF(P66=4,'fancy pants code'!$E$47,IF(P66=5,'fancy pants code'!$E$48,IF(P66=6,'fancy pants code'!$E$49,IF(P66=7,'fancy pants code'!$E$50,IF(P66=8,'fancy pants code'!$E$51,0))))))))</f>
        <v>0</v>
      </c>
      <c r="AH66" s="131">
        <f>IF(Q66=1,'fancy pants code'!$E$44,IF(Q66=2,'fancy pants code'!$E$45,IF(Q66=3,'fancy pants code'!$E$46,IF(Q66=4,'fancy pants code'!$E$47,IF(Q66=5,'fancy pants code'!$E$48,IF(Q66=6,'fancy pants code'!$E$49,IF(Q66=7,'fancy pants code'!$E$50,IF(Q66=8,'fancy pants code'!$E$51,0))))))))</f>
        <v>0</v>
      </c>
      <c r="AI66" s="131">
        <f>IF(R66=1,'fancy pants code'!$E$44,IF(R66=2,'fancy pants code'!$E$45,IF(R66=3,'fancy pants code'!$E$46,IF(R66=4,'fancy pants code'!$E$47,IF(R66=5,'fancy pants code'!$E$48,IF(R66=6,'fancy pants code'!$E$49,IF(R66=7,'fancy pants code'!$E$50,IF(R66=8,'fancy pants code'!$E$51,0))))))))</f>
        <v>0</v>
      </c>
      <c r="AJ66" s="131">
        <f>IF(S66=1,'fancy pants code'!$E$44,IF(S66=2,'fancy pants code'!$E$45,IF(S66=3,'fancy pants code'!$E$46,IF(S66=4,'fancy pants code'!$E$47,IF(S66=5,'fancy pants code'!$E$48,IF(S66=6,'fancy pants code'!$E$49,IF(S66=7,'fancy pants code'!$E$50,IF(S66=8,'fancy pants code'!$E$51,0))))))))</f>
        <v>0</v>
      </c>
      <c r="AK66" s="140">
        <f t="shared" si="18"/>
        <v>0</v>
      </c>
    </row>
    <row r="67" spans="1:37" s="23" customFormat="1" x14ac:dyDescent="0.2">
      <c r="A67" s="49">
        <f t="shared" si="14"/>
        <v>26</v>
      </c>
      <c r="B67" s="103" t="str">
        <f t="shared" si="14"/>
        <v>b rider 26</v>
      </c>
      <c r="C67" s="211"/>
      <c r="D67" s="212"/>
      <c r="E67" s="212"/>
      <c r="F67" s="212"/>
      <c r="G67" s="212"/>
      <c r="H67" s="200">
        <f t="shared" si="15"/>
        <v>0</v>
      </c>
      <c r="I67" s="211"/>
      <c r="J67" s="212"/>
      <c r="K67" s="212"/>
      <c r="L67" s="212"/>
      <c r="M67" s="212"/>
      <c r="N67" s="200">
        <f t="shared" si="16"/>
        <v>0</v>
      </c>
      <c r="O67" s="211"/>
      <c r="P67" s="212"/>
      <c r="Q67" s="212"/>
      <c r="R67" s="212"/>
      <c r="S67" s="212"/>
      <c r="T67" s="199">
        <f t="shared" si="17"/>
        <v>0</v>
      </c>
      <c r="V67" s="129">
        <f>IF(C67=1,'fancy pants code'!$E$44,IF(C67=2,'fancy pants code'!$E$45,IF(C67=3,'fancy pants code'!$E$46,IF(C67=4,'fancy pants code'!$E$47,IF(C67=5,'fancy pants code'!$E$48,IF(C67=6,'fancy pants code'!$E$49,IF(C67=7,'fancy pants code'!$E$50,IF(C67=8,'fancy pants code'!$E$51,0))))))))</f>
        <v>0</v>
      </c>
      <c r="W67" s="129">
        <f>IF(D67=1,'fancy pants code'!$E$44,IF(D67=2,'fancy pants code'!$E$45,IF(D67=3,'fancy pants code'!$E$46,IF(D67=4,'fancy pants code'!$E$47,IF(D67=5,'fancy pants code'!$E$48,IF(D67=6,'fancy pants code'!$E$49,IF(D67=7,'fancy pants code'!$E$50,IF(D67=8,'fancy pants code'!$E$51,0))))))))</f>
        <v>0</v>
      </c>
      <c r="X67" s="129">
        <f>IF(E67=1,'fancy pants code'!$E$44,IF(E67=2,'fancy pants code'!$E$45,IF(E67=3,'fancy pants code'!$E$46,IF(E67=4,'fancy pants code'!$E$47,IF(E67=5,'fancy pants code'!$E$48,IF(E67=6,'fancy pants code'!$E$49,IF(E67=7,'fancy pants code'!$E$50,IF(E67=8,'fancy pants code'!$E$51,0))))))))</f>
        <v>0</v>
      </c>
      <c r="Y67" s="129">
        <f>IF(F67=1,'fancy pants code'!$E$44,IF(F67=2,'fancy pants code'!$E$45,IF(F67=3,'fancy pants code'!$E$46,IF(F67=4,'fancy pants code'!$E$47,IF(F67=5,'fancy pants code'!$E$48,IF(F67=6,'fancy pants code'!$E$49,IF(F67=7,'fancy pants code'!$E$50,IF(F67=8,'fancy pants code'!$E$51,0))))))))</f>
        <v>0</v>
      </c>
      <c r="Z67" s="129">
        <f>IF(G67=1,'fancy pants code'!$E$44,IF(G67=2,'fancy pants code'!$E$45,IF(G67=3,'fancy pants code'!$E$46,IF(G67=4,'fancy pants code'!$E$47,IF(G67=5,'fancy pants code'!$E$48,IF(G67=6,'fancy pants code'!$E$49,IF(G67=7,'fancy pants code'!$E$50,IF(G67=8,'fancy pants code'!$E$51,0))))))))</f>
        <v>0</v>
      </c>
      <c r="AA67" s="130">
        <f>IF(I67=1,'fancy pants code'!$E$44,IF(I67=2,'fancy pants code'!$E$45,IF(I67=3,'fancy pants code'!$E$46,IF(I67=4,'fancy pants code'!$E$47,IF(I67=5,'fancy pants code'!$E$48,IF(I67=6,'fancy pants code'!$E$49,IF(I67=7,'fancy pants code'!$E$50,IF(I67=8,'fancy pants code'!$E$51,0))))))))</f>
        <v>0</v>
      </c>
      <c r="AB67" s="130">
        <f>IF(J67=1,'fancy pants code'!$E$44,IF(J67=2,'fancy pants code'!$E$45,IF(J67=3,'fancy pants code'!$E$46,IF(J67=4,'fancy pants code'!$E$47,IF(J67=5,'fancy pants code'!$E$48,IF(J67=6,'fancy pants code'!$E$49,IF(J67=7,'fancy pants code'!$E$50,IF(J67=8,'fancy pants code'!$E$51,0))))))))</f>
        <v>0</v>
      </c>
      <c r="AC67" s="130">
        <f>IF(K67=1,'fancy pants code'!$E$44,IF(K67=2,'fancy pants code'!$E$45,IF(K67=3,'fancy pants code'!$E$46,IF(K67=4,'fancy pants code'!$E$47,IF(K67=5,'fancy pants code'!$E$48,IF(K67=6,'fancy pants code'!$E$49,IF(K67=7,'fancy pants code'!$E$50,IF(K67=8,'fancy pants code'!$E$51,0))))))))</f>
        <v>0</v>
      </c>
      <c r="AD67" s="130">
        <f>IF(L67=1,'fancy pants code'!$E$44,IF(L67=2,'fancy pants code'!$E$45,IF(L67=3,'fancy pants code'!$E$46,IF(L67=4,'fancy pants code'!$E$47,IF(L67=5,'fancy pants code'!$E$48,IF(L67=6,'fancy pants code'!$E$49,IF(L67=7,'fancy pants code'!$E$50,IF(L67=8,'fancy pants code'!$E$51,0))))))))</f>
        <v>0</v>
      </c>
      <c r="AE67" s="130">
        <f>IF(M67=1,'fancy pants code'!$E$44,IF(M67=2,'fancy pants code'!$E$45,IF(M67=3,'fancy pants code'!$E$46,IF(M67=4,'fancy pants code'!$E$47,IF(M67=5,'fancy pants code'!$E$48,IF(M67=6,'fancy pants code'!$E$49,IF(M67=7,'fancy pants code'!$E$50,IF(M67=8,'fancy pants code'!$E$51,0))))))))</f>
        <v>0</v>
      </c>
      <c r="AF67" s="131">
        <f>IF(O67=1,'fancy pants code'!$E$44,IF(O67=2,'fancy pants code'!$E$45,IF(O67=3,'fancy pants code'!$E$46,IF(O67=4,'fancy pants code'!$E$47,IF(O67=5,'fancy pants code'!$E$48,IF(O67=6,'fancy pants code'!$E$49,IF(O67=7,'fancy pants code'!$E$50,IF(O67=8,'fancy pants code'!$E$51,0))))))))</f>
        <v>0</v>
      </c>
      <c r="AG67" s="131">
        <f>IF(P67=1,'fancy pants code'!$E$44,IF(P67=2,'fancy pants code'!$E$45,IF(P67=3,'fancy pants code'!$E$46,IF(P67=4,'fancy pants code'!$E$47,IF(P67=5,'fancy pants code'!$E$48,IF(P67=6,'fancy pants code'!$E$49,IF(P67=7,'fancy pants code'!$E$50,IF(P67=8,'fancy pants code'!$E$51,0))))))))</f>
        <v>0</v>
      </c>
      <c r="AH67" s="131">
        <f>IF(Q67=1,'fancy pants code'!$E$44,IF(Q67=2,'fancy pants code'!$E$45,IF(Q67=3,'fancy pants code'!$E$46,IF(Q67=4,'fancy pants code'!$E$47,IF(Q67=5,'fancy pants code'!$E$48,IF(Q67=6,'fancy pants code'!$E$49,IF(Q67=7,'fancy pants code'!$E$50,IF(Q67=8,'fancy pants code'!$E$51,0))))))))</f>
        <v>0</v>
      </c>
      <c r="AI67" s="131">
        <f>IF(R67=1,'fancy pants code'!$E$44,IF(R67=2,'fancy pants code'!$E$45,IF(R67=3,'fancy pants code'!$E$46,IF(R67=4,'fancy pants code'!$E$47,IF(R67=5,'fancy pants code'!$E$48,IF(R67=6,'fancy pants code'!$E$49,IF(R67=7,'fancy pants code'!$E$50,IF(R67=8,'fancy pants code'!$E$51,0))))))))</f>
        <v>0</v>
      </c>
      <c r="AJ67" s="131">
        <f>IF(S67=1,'fancy pants code'!$E$44,IF(S67=2,'fancy pants code'!$E$45,IF(S67=3,'fancy pants code'!$E$46,IF(S67=4,'fancy pants code'!$E$47,IF(S67=5,'fancy pants code'!$E$48,IF(S67=6,'fancy pants code'!$E$49,IF(S67=7,'fancy pants code'!$E$50,IF(S67=8,'fancy pants code'!$E$51,0))))))))</f>
        <v>0</v>
      </c>
      <c r="AK67" s="140">
        <f t="shared" si="18"/>
        <v>0</v>
      </c>
    </row>
    <row r="68" spans="1:37" s="23" customFormat="1" x14ac:dyDescent="0.2">
      <c r="A68" s="49">
        <f t="shared" si="14"/>
        <v>27</v>
      </c>
      <c r="B68" s="103" t="str">
        <f t="shared" si="14"/>
        <v>b rider 27</v>
      </c>
      <c r="C68" s="211"/>
      <c r="D68" s="212"/>
      <c r="E68" s="212"/>
      <c r="F68" s="212"/>
      <c r="G68" s="212"/>
      <c r="H68" s="200">
        <f t="shared" si="15"/>
        <v>0</v>
      </c>
      <c r="I68" s="211"/>
      <c r="J68" s="212"/>
      <c r="K68" s="212"/>
      <c r="L68" s="212"/>
      <c r="M68" s="212"/>
      <c r="N68" s="200">
        <f t="shared" si="16"/>
        <v>0</v>
      </c>
      <c r="O68" s="211"/>
      <c r="P68" s="212"/>
      <c r="Q68" s="212"/>
      <c r="R68" s="212"/>
      <c r="S68" s="212"/>
      <c r="T68" s="199">
        <f t="shared" si="17"/>
        <v>0</v>
      </c>
      <c r="V68" s="129">
        <f>IF(C68=1,'fancy pants code'!$E$44,IF(C68=2,'fancy pants code'!$E$45,IF(C68=3,'fancy pants code'!$E$46,IF(C68=4,'fancy pants code'!$E$47,IF(C68=5,'fancy pants code'!$E$48,IF(C68=6,'fancy pants code'!$E$49,IF(C68=7,'fancy pants code'!$E$50,IF(C68=8,'fancy pants code'!$E$51,0))))))))</f>
        <v>0</v>
      </c>
      <c r="W68" s="129">
        <f>IF(D68=1,'fancy pants code'!$E$44,IF(D68=2,'fancy pants code'!$E$45,IF(D68=3,'fancy pants code'!$E$46,IF(D68=4,'fancy pants code'!$E$47,IF(D68=5,'fancy pants code'!$E$48,IF(D68=6,'fancy pants code'!$E$49,IF(D68=7,'fancy pants code'!$E$50,IF(D68=8,'fancy pants code'!$E$51,0))))))))</f>
        <v>0</v>
      </c>
      <c r="X68" s="129">
        <f>IF(E68=1,'fancy pants code'!$E$44,IF(E68=2,'fancy pants code'!$E$45,IF(E68=3,'fancy pants code'!$E$46,IF(E68=4,'fancy pants code'!$E$47,IF(E68=5,'fancy pants code'!$E$48,IF(E68=6,'fancy pants code'!$E$49,IF(E68=7,'fancy pants code'!$E$50,IF(E68=8,'fancy pants code'!$E$51,0))))))))</f>
        <v>0</v>
      </c>
      <c r="Y68" s="129">
        <f>IF(F68=1,'fancy pants code'!$E$44,IF(F68=2,'fancy pants code'!$E$45,IF(F68=3,'fancy pants code'!$E$46,IF(F68=4,'fancy pants code'!$E$47,IF(F68=5,'fancy pants code'!$E$48,IF(F68=6,'fancy pants code'!$E$49,IF(F68=7,'fancy pants code'!$E$50,IF(F68=8,'fancy pants code'!$E$51,0))))))))</f>
        <v>0</v>
      </c>
      <c r="Z68" s="129">
        <f>IF(G68=1,'fancy pants code'!$E$44,IF(G68=2,'fancy pants code'!$E$45,IF(G68=3,'fancy pants code'!$E$46,IF(G68=4,'fancy pants code'!$E$47,IF(G68=5,'fancy pants code'!$E$48,IF(G68=6,'fancy pants code'!$E$49,IF(G68=7,'fancy pants code'!$E$50,IF(G68=8,'fancy pants code'!$E$51,0))))))))</f>
        <v>0</v>
      </c>
      <c r="AA68" s="130">
        <f>IF(I68=1,'fancy pants code'!$E$44,IF(I68=2,'fancy pants code'!$E$45,IF(I68=3,'fancy pants code'!$E$46,IF(I68=4,'fancy pants code'!$E$47,IF(I68=5,'fancy pants code'!$E$48,IF(I68=6,'fancy pants code'!$E$49,IF(I68=7,'fancy pants code'!$E$50,IF(I68=8,'fancy pants code'!$E$51,0))))))))</f>
        <v>0</v>
      </c>
      <c r="AB68" s="130">
        <f>IF(J68=1,'fancy pants code'!$E$44,IF(J68=2,'fancy pants code'!$E$45,IF(J68=3,'fancy pants code'!$E$46,IF(J68=4,'fancy pants code'!$E$47,IF(J68=5,'fancy pants code'!$E$48,IF(J68=6,'fancy pants code'!$E$49,IF(J68=7,'fancy pants code'!$E$50,IF(J68=8,'fancy pants code'!$E$51,0))))))))</f>
        <v>0</v>
      </c>
      <c r="AC68" s="130">
        <f>IF(K68=1,'fancy pants code'!$E$44,IF(K68=2,'fancy pants code'!$E$45,IF(K68=3,'fancy pants code'!$E$46,IF(K68=4,'fancy pants code'!$E$47,IF(K68=5,'fancy pants code'!$E$48,IF(K68=6,'fancy pants code'!$E$49,IF(K68=7,'fancy pants code'!$E$50,IF(K68=8,'fancy pants code'!$E$51,0))))))))</f>
        <v>0</v>
      </c>
      <c r="AD68" s="130">
        <f>IF(L68=1,'fancy pants code'!$E$44,IF(L68=2,'fancy pants code'!$E$45,IF(L68=3,'fancy pants code'!$E$46,IF(L68=4,'fancy pants code'!$E$47,IF(L68=5,'fancy pants code'!$E$48,IF(L68=6,'fancy pants code'!$E$49,IF(L68=7,'fancy pants code'!$E$50,IF(L68=8,'fancy pants code'!$E$51,0))))))))</f>
        <v>0</v>
      </c>
      <c r="AE68" s="130">
        <f>IF(M68=1,'fancy pants code'!$E$44,IF(M68=2,'fancy pants code'!$E$45,IF(M68=3,'fancy pants code'!$E$46,IF(M68=4,'fancy pants code'!$E$47,IF(M68=5,'fancy pants code'!$E$48,IF(M68=6,'fancy pants code'!$E$49,IF(M68=7,'fancy pants code'!$E$50,IF(M68=8,'fancy pants code'!$E$51,0))))))))</f>
        <v>0</v>
      </c>
      <c r="AF68" s="131">
        <f>IF(O68=1,'fancy pants code'!$E$44,IF(O68=2,'fancy pants code'!$E$45,IF(O68=3,'fancy pants code'!$E$46,IF(O68=4,'fancy pants code'!$E$47,IF(O68=5,'fancy pants code'!$E$48,IF(O68=6,'fancy pants code'!$E$49,IF(O68=7,'fancy pants code'!$E$50,IF(O68=8,'fancy pants code'!$E$51,0))))))))</f>
        <v>0</v>
      </c>
      <c r="AG68" s="131">
        <f>IF(P68=1,'fancy pants code'!$E$44,IF(P68=2,'fancy pants code'!$E$45,IF(P68=3,'fancy pants code'!$E$46,IF(P68=4,'fancy pants code'!$E$47,IF(P68=5,'fancy pants code'!$E$48,IF(P68=6,'fancy pants code'!$E$49,IF(P68=7,'fancy pants code'!$E$50,IF(P68=8,'fancy pants code'!$E$51,0))))))))</f>
        <v>0</v>
      </c>
      <c r="AH68" s="131">
        <f>IF(Q68=1,'fancy pants code'!$E$44,IF(Q68=2,'fancy pants code'!$E$45,IF(Q68=3,'fancy pants code'!$E$46,IF(Q68=4,'fancy pants code'!$E$47,IF(Q68=5,'fancy pants code'!$E$48,IF(Q68=6,'fancy pants code'!$E$49,IF(Q68=7,'fancy pants code'!$E$50,IF(Q68=8,'fancy pants code'!$E$51,0))))))))</f>
        <v>0</v>
      </c>
      <c r="AI68" s="131">
        <f>IF(R68=1,'fancy pants code'!$E$44,IF(R68=2,'fancy pants code'!$E$45,IF(R68=3,'fancy pants code'!$E$46,IF(R68=4,'fancy pants code'!$E$47,IF(R68=5,'fancy pants code'!$E$48,IF(R68=6,'fancy pants code'!$E$49,IF(R68=7,'fancy pants code'!$E$50,IF(R68=8,'fancy pants code'!$E$51,0))))))))</f>
        <v>0</v>
      </c>
      <c r="AJ68" s="131">
        <f>IF(S68=1,'fancy pants code'!$E$44,IF(S68=2,'fancy pants code'!$E$45,IF(S68=3,'fancy pants code'!$E$46,IF(S68=4,'fancy pants code'!$E$47,IF(S68=5,'fancy pants code'!$E$48,IF(S68=6,'fancy pants code'!$E$49,IF(S68=7,'fancy pants code'!$E$50,IF(S68=8,'fancy pants code'!$E$51,0))))))))</f>
        <v>0</v>
      </c>
      <c r="AK68" s="140">
        <f t="shared" si="18"/>
        <v>0</v>
      </c>
    </row>
    <row r="69" spans="1:37" s="23" customFormat="1" x14ac:dyDescent="0.2">
      <c r="A69" s="49">
        <f t="shared" si="14"/>
        <v>28</v>
      </c>
      <c r="B69" s="103" t="str">
        <f t="shared" si="14"/>
        <v>b rider 28</v>
      </c>
      <c r="C69" s="211"/>
      <c r="D69" s="212"/>
      <c r="E69" s="212"/>
      <c r="F69" s="212"/>
      <c r="G69" s="212"/>
      <c r="H69" s="200">
        <f t="shared" si="15"/>
        <v>0</v>
      </c>
      <c r="I69" s="211"/>
      <c r="J69" s="212"/>
      <c r="K69" s="212"/>
      <c r="L69" s="212"/>
      <c r="M69" s="212"/>
      <c r="N69" s="200">
        <f t="shared" si="16"/>
        <v>0</v>
      </c>
      <c r="O69" s="211"/>
      <c r="P69" s="212"/>
      <c r="Q69" s="212"/>
      <c r="R69" s="212"/>
      <c r="S69" s="212"/>
      <c r="T69" s="199">
        <f t="shared" si="17"/>
        <v>0</v>
      </c>
      <c r="V69" s="129">
        <f>IF(C69=1,'fancy pants code'!$E$44,IF(C69=2,'fancy pants code'!$E$45,IF(C69=3,'fancy pants code'!$E$46,IF(C69=4,'fancy pants code'!$E$47,IF(C69=5,'fancy pants code'!$E$48,IF(C69=6,'fancy pants code'!$E$49,IF(C69=7,'fancy pants code'!$E$50,IF(C69=8,'fancy pants code'!$E$51,0))))))))</f>
        <v>0</v>
      </c>
      <c r="W69" s="129">
        <f>IF(D69=1,'fancy pants code'!$E$44,IF(D69=2,'fancy pants code'!$E$45,IF(D69=3,'fancy pants code'!$E$46,IF(D69=4,'fancy pants code'!$E$47,IF(D69=5,'fancy pants code'!$E$48,IF(D69=6,'fancy pants code'!$E$49,IF(D69=7,'fancy pants code'!$E$50,IF(D69=8,'fancy pants code'!$E$51,0))))))))</f>
        <v>0</v>
      </c>
      <c r="X69" s="129">
        <f>IF(E69=1,'fancy pants code'!$E$44,IF(E69=2,'fancy pants code'!$E$45,IF(E69=3,'fancy pants code'!$E$46,IF(E69=4,'fancy pants code'!$E$47,IF(E69=5,'fancy pants code'!$E$48,IF(E69=6,'fancy pants code'!$E$49,IF(E69=7,'fancy pants code'!$E$50,IF(E69=8,'fancy pants code'!$E$51,0))))))))</f>
        <v>0</v>
      </c>
      <c r="Y69" s="129">
        <f>IF(F69=1,'fancy pants code'!$E$44,IF(F69=2,'fancy pants code'!$E$45,IF(F69=3,'fancy pants code'!$E$46,IF(F69=4,'fancy pants code'!$E$47,IF(F69=5,'fancy pants code'!$E$48,IF(F69=6,'fancy pants code'!$E$49,IF(F69=7,'fancy pants code'!$E$50,IF(F69=8,'fancy pants code'!$E$51,0))))))))</f>
        <v>0</v>
      </c>
      <c r="Z69" s="129">
        <f>IF(G69=1,'fancy pants code'!$E$44,IF(G69=2,'fancy pants code'!$E$45,IF(G69=3,'fancy pants code'!$E$46,IF(G69=4,'fancy pants code'!$E$47,IF(G69=5,'fancy pants code'!$E$48,IF(G69=6,'fancy pants code'!$E$49,IF(G69=7,'fancy pants code'!$E$50,IF(G69=8,'fancy pants code'!$E$51,0))))))))</f>
        <v>0</v>
      </c>
      <c r="AA69" s="130">
        <f>IF(I69=1,'fancy pants code'!$E$44,IF(I69=2,'fancy pants code'!$E$45,IF(I69=3,'fancy pants code'!$E$46,IF(I69=4,'fancy pants code'!$E$47,IF(I69=5,'fancy pants code'!$E$48,IF(I69=6,'fancy pants code'!$E$49,IF(I69=7,'fancy pants code'!$E$50,IF(I69=8,'fancy pants code'!$E$51,0))))))))</f>
        <v>0</v>
      </c>
      <c r="AB69" s="130">
        <f>IF(J69=1,'fancy pants code'!$E$44,IF(J69=2,'fancy pants code'!$E$45,IF(J69=3,'fancy pants code'!$E$46,IF(J69=4,'fancy pants code'!$E$47,IF(J69=5,'fancy pants code'!$E$48,IF(J69=6,'fancy pants code'!$E$49,IF(J69=7,'fancy pants code'!$E$50,IF(J69=8,'fancy pants code'!$E$51,0))))))))</f>
        <v>0</v>
      </c>
      <c r="AC69" s="130">
        <f>IF(K69=1,'fancy pants code'!$E$44,IF(K69=2,'fancy pants code'!$E$45,IF(K69=3,'fancy pants code'!$E$46,IF(K69=4,'fancy pants code'!$E$47,IF(K69=5,'fancy pants code'!$E$48,IF(K69=6,'fancy pants code'!$E$49,IF(K69=7,'fancy pants code'!$E$50,IF(K69=8,'fancy pants code'!$E$51,0))))))))</f>
        <v>0</v>
      </c>
      <c r="AD69" s="130">
        <f>IF(L69=1,'fancy pants code'!$E$44,IF(L69=2,'fancy pants code'!$E$45,IF(L69=3,'fancy pants code'!$E$46,IF(L69=4,'fancy pants code'!$E$47,IF(L69=5,'fancy pants code'!$E$48,IF(L69=6,'fancy pants code'!$E$49,IF(L69=7,'fancy pants code'!$E$50,IF(L69=8,'fancy pants code'!$E$51,0))))))))</f>
        <v>0</v>
      </c>
      <c r="AE69" s="130">
        <f>IF(M69=1,'fancy pants code'!$E$44,IF(M69=2,'fancy pants code'!$E$45,IF(M69=3,'fancy pants code'!$E$46,IF(M69=4,'fancy pants code'!$E$47,IF(M69=5,'fancy pants code'!$E$48,IF(M69=6,'fancy pants code'!$E$49,IF(M69=7,'fancy pants code'!$E$50,IF(M69=8,'fancy pants code'!$E$51,0))))))))</f>
        <v>0</v>
      </c>
      <c r="AF69" s="131">
        <f>IF(O69=1,'fancy pants code'!$E$44,IF(O69=2,'fancy pants code'!$E$45,IF(O69=3,'fancy pants code'!$E$46,IF(O69=4,'fancy pants code'!$E$47,IF(O69=5,'fancy pants code'!$E$48,IF(O69=6,'fancy pants code'!$E$49,IF(O69=7,'fancy pants code'!$E$50,IF(O69=8,'fancy pants code'!$E$51,0))))))))</f>
        <v>0</v>
      </c>
      <c r="AG69" s="131">
        <f>IF(P69=1,'fancy pants code'!$E$44,IF(P69=2,'fancy pants code'!$E$45,IF(P69=3,'fancy pants code'!$E$46,IF(P69=4,'fancy pants code'!$E$47,IF(P69=5,'fancy pants code'!$E$48,IF(P69=6,'fancy pants code'!$E$49,IF(P69=7,'fancy pants code'!$E$50,IF(P69=8,'fancy pants code'!$E$51,0))))))))</f>
        <v>0</v>
      </c>
      <c r="AH69" s="131">
        <f>IF(Q69=1,'fancy pants code'!$E$44,IF(Q69=2,'fancy pants code'!$E$45,IF(Q69=3,'fancy pants code'!$E$46,IF(Q69=4,'fancy pants code'!$E$47,IF(Q69=5,'fancy pants code'!$E$48,IF(Q69=6,'fancy pants code'!$E$49,IF(Q69=7,'fancy pants code'!$E$50,IF(Q69=8,'fancy pants code'!$E$51,0))))))))</f>
        <v>0</v>
      </c>
      <c r="AI69" s="131">
        <f>IF(R69=1,'fancy pants code'!$E$44,IF(R69=2,'fancy pants code'!$E$45,IF(R69=3,'fancy pants code'!$E$46,IF(R69=4,'fancy pants code'!$E$47,IF(R69=5,'fancy pants code'!$E$48,IF(R69=6,'fancy pants code'!$E$49,IF(R69=7,'fancy pants code'!$E$50,IF(R69=8,'fancy pants code'!$E$51,0))))))))</f>
        <v>0</v>
      </c>
      <c r="AJ69" s="131">
        <f>IF(S69=1,'fancy pants code'!$E$44,IF(S69=2,'fancy pants code'!$E$45,IF(S69=3,'fancy pants code'!$E$46,IF(S69=4,'fancy pants code'!$E$47,IF(S69=5,'fancy pants code'!$E$48,IF(S69=6,'fancy pants code'!$E$49,IF(S69=7,'fancy pants code'!$E$50,IF(S69=8,'fancy pants code'!$E$51,0))))))))</f>
        <v>0</v>
      </c>
      <c r="AK69" s="140">
        <f t="shared" si="18"/>
        <v>0</v>
      </c>
    </row>
    <row r="70" spans="1:37" s="23" customFormat="1" x14ac:dyDescent="0.2">
      <c r="A70" s="49">
        <f t="shared" si="14"/>
        <v>29</v>
      </c>
      <c r="B70" s="103" t="str">
        <f t="shared" si="14"/>
        <v>b rider 29</v>
      </c>
      <c r="C70" s="211"/>
      <c r="D70" s="212"/>
      <c r="E70" s="212"/>
      <c r="F70" s="212"/>
      <c r="G70" s="212"/>
      <c r="H70" s="200">
        <f t="shared" si="15"/>
        <v>0</v>
      </c>
      <c r="I70" s="211"/>
      <c r="J70" s="212"/>
      <c r="K70" s="212"/>
      <c r="L70" s="212"/>
      <c r="M70" s="212"/>
      <c r="N70" s="200">
        <f t="shared" si="16"/>
        <v>0</v>
      </c>
      <c r="O70" s="211"/>
      <c r="P70" s="212"/>
      <c r="Q70" s="212"/>
      <c r="R70" s="212"/>
      <c r="S70" s="212"/>
      <c r="T70" s="199">
        <f t="shared" si="17"/>
        <v>0</v>
      </c>
      <c r="V70" s="129">
        <f>IF(C70=1,'fancy pants code'!$E$44,IF(C70=2,'fancy pants code'!$E$45,IF(C70=3,'fancy pants code'!$E$46,IF(C70=4,'fancy pants code'!$E$47,IF(C70=5,'fancy pants code'!$E$48,IF(C70=6,'fancy pants code'!$E$49,IF(C70=7,'fancy pants code'!$E$50,IF(C70=8,'fancy pants code'!$E$51,0))))))))</f>
        <v>0</v>
      </c>
      <c r="W70" s="129">
        <f>IF(D70=1,'fancy pants code'!$E$44,IF(D70=2,'fancy pants code'!$E$45,IF(D70=3,'fancy pants code'!$E$46,IF(D70=4,'fancy pants code'!$E$47,IF(D70=5,'fancy pants code'!$E$48,IF(D70=6,'fancy pants code'!$E$49,IF(D70=7,'fancy pants code'!$E$50,IF(D70=8,'fancy pants code'!$E$51,0))))))))</f>
        <v>0</v>
      </c>
      <c r="X70" s="129">
        <f>IF(E70=1,'fancy pants code'!$E$44,IF(E70=2,'fancy pants code'!$E$45,IF(E70=3,'fancy pants code'!$E$46,IF(E70=4,'fancy pants code'!$E$47,IF(E70=5,'fancy pants code'!$E$48,IF(E70=6,'fancy pants code'!$E$49,IF(E70=7,'fancy pants code'!$E$50,IF(E70=8,'fancy pants code'!$E$51,0))))))))</f>
        <v>0</v>
      </c>
      <c r="Y70" s="129">
        <f>IF(F70=1,'fancy pants code'!$E$44,IF(F70=2,'fancy pants code'!$E$45,IF(F70=3,'fancy pants code'!$E$46,IF(F70=4,'fancy pants code'!$E$47,IF(F70=5,'fancy pants code'!$E$48,IF(F70=6,'fancy pants code'!$E$49,IF(F70=7,'fancy pants code'!$E$50,IF(F70=8,'fancy pants code'!$E$51,0))))))))</f>
        <v>0</v>
      </c>
      <c r="Z70" s="129">
        <f>IF(G70=1,'fancy pants code'!$E$44,IF(G70=2,'fancy pants code'!$E$45,IF(G70=3,'fancy pants code'!$E$46,IF(G70=4,'fancy pants code'!$E$47,IF(G70=5,'fancy pants code'!$E$48,IF(G70=6,'fancy pants code'!$E$49,IF(G70=7,'fancy pants code'!$E$50,IF(G70=8,'fancy pants code'!$E$51,0))))))))</f>
        <v>0</v>
      </c>
      <c r="AA70" s="130">
        <f>IF(I70=1,'fancy pants code'!$E$44,IF(I70=2,'fancy pants code'!$E$45,IF(I70=3,'fancy pants code'!$E$46,IF(I70=4,'fancy pants code'!$E$47,IF(I70=5,'fancy pants code'!$E$48,IF(I70=6,'fancy pants code'!$E$49,IF(I70=7,'fancy pants code'!$E$50,IF(I70=8,'fancy pants code'!$E$51,0))))))))</f>
        <v>0</v>
      </c>
      <c r="AB70" s="130">
        <f>IF(J70=1,'fancy pants code'!$E$44,IF(J70=2,'fancy pants code'!$E$45,IF(J70=3,'fancy pants code'!$E$46,IF(J70=4,'fancy pants code'!$E$47,IF(J70=5,'fancy pants code'!$E$48,IF(J70=6,'fancy pants code'!$E$49,IF(J70=7,'fancy pants code'!$E$50,IF(J70=8,'fancy pants code'!$E$51,0))))))))</f>
        <v>0</v>
      </c>
      <c r="AC70" s="130">
        <f>IF(K70=1,'fancy pants code'!$E$44,IF(K70=2,'fancy pants code'!$E$45,IF(K70=3,'fancy pants code'!$E$46,IF(K70=4,'fancy pants code'!$E$47,IF(K70=5,'fancy pants code'!$E$48,IF(K70=6,'fancy pants code'!$E$49,IF(K70=7,'fancy pants code'!$E$50,IF(K70=8,'fancy pants code'!$E$51,0))))))))</f>
        <v>0</v>
      </c>
      <c r="AD70" s="130">
        <f>IF(L70=1,'fancy pants code'!$E$44,IF(L70=2,'fancy pants code'!$E$45,IF(L70=3,'fancy pants code'!$E$46,IF(L70=4,'fancy pants code'!$E$47,IF(L70=5,'fancy pants code'!$E$48,IF(L70=6,'fancy pants code'!$E$49,IF(L70=7,'fancy pants code'!$E$50,IF(L70=8,'fancy pants code'!$E$51,0))))))))</f>
        <v>0</v>
      </c>
      <c r="AE70" s="130">
        <f>IF(M70=1,'fancy pants code'!$E$44,IF(M70=2,'fancy pants code'!$E$45,IF(M70=3,'fancy pants code'!$E$46,IF(M70=4,'fancy pants code'!$E$47,IF(M70=5,'fancy pants code'!$E$48,IF(M70=6,'fancy pants code'!$E$49,IF(M70=7,'fancy pants code'!$E$50,IF(M70=8,'fancy pants code'!$E$51,0))))))))</f>
        <v>0</v>
      </c>
      <c r="AF70" s="131">
        <f>IF(O70=1,'fancy pants code'!$E$44,IF(O70=2,'fancy pants code'!$E$45,IF(O70=3,'fancy pants code'!$E$46,IF(O70=4,'fancy pants code'!$E$47,IF(O70=5,'fancy pants code'!$E$48,IF(O70=6,'fancy pants code'!$E$49,IF(O70=7,'fancy pants code'!$E$50,IF(O70=8,'fancy pants code'!$E$51,0))))))))</f>
        <v>0</v>
      </c>
      <c r="AG70" s="131">
        <f>IF(P70=1,'fancy pants code'!$E$44,IF(P70=2,'fancy pants code'!$E$45,IF(P70=3,'fancy pants code'!$E$46,IF(P70=4,'fancy pants code'!$E$47,IF(P70=5,'fancy pants code'!$E$48,IF(P70=6,'fancy pants code'!$E$49,IF(P70=7,'fancy pants code'!$E$50,IF(P70=8,'fancy pants code'!$E$51,0))))))))</f>
        <v>0</v>
      </c>
      <c r="AH70" s="131">
        <f>IF(Q70=1,'fancy pants code'!$E$44,IF(Q70=2,'fancy pants code'!$E$45,IF(Q70=3,'fancy pants code'!$E$46,IF(Q70=4,'fancy pants code'!$E$47,IF(Q70=5,'fancy pants code'!$E$48,IF(Q70=6,'fancy pants code'!$E$49,IF(Q70=7,'fancy pants code'!$E$50,IF(Q70=8,'fancy pants code'!$E$51,0))))))))</f>
        <v>0</v>
      </c>
      <c r="AI70" s="131">
        <f>IF(R70=1,'fancy pants code'!$E$44,IF(R70=2,'fancy pants code'!$E$45,IF(R70=3,'fancy pants code'!$E$46,IF(R70=4,'fancy pants code'!$E$47,IF(R70=5,'fancy pants code'!$E$48,IF(R70=6,'fancy pants code'!$E$49,IF(R70=7,'fancy pants code'!$E$50,IF(R70=8,'fancy pants code'!$E$51,0))))))))</f>
        <v>0</v>
      </c>
      <c r="AJ70" s="131">
        <f>IF(S70=1,'fancy pants code'!$E$44,IF(S70=2,'fancy pants code'!$E$45,IF(S70=3,'fancy pants code'!$E$46,IF(S70=4,'fancy pants code'!$E$47,IF(S70=5,'fancy pants code'!$E$48,IF(S70=6,'fancy pants code'!$E$49,IF(S70=7,'fancy pants code'!$E$50,IF(S70=8,'fancy pants code'!$E$51,0))))))))</f>
        <v>0</v>
      </c>
      <c r="AK70" s="140">
        <f t="shared" si="18"/>
        <v>0</v>
      </c>
    </row>
    <row r="71" spans="1:37" s="23" customFormat="1" ht="13.5" thickBot="1" x14ac:dyDescent="0.25">
      <c r="A71" s="50">
        <f t="shared" si="14"/>
        <v>30</v>
      </c>
      <c r="B71" s="104" t="str">
        <f t="shared" si="14"/>
        <v>b rider 30</v>
      </c>
      <c r="C71" s="213"/>
      <c r="D71" s="214"/>
      <c r="E71" s="214"/>
      <c r="F71" s="214"/>
      <c r="G71" s="214"/>
      <c r="H71" s="201">
        <f t="shared" si="15"/>
        <v>0</v>
      </c>
      <c r="I71" s="213"/>
      <c r="J71" s="214"/>
      <c r="K71" s="214"/>
      <c r="L71" s="214"/>
      <c r="M71" s="214"/>
      <c r="N71" s="201">
        <f t="shared" si="16"/>
        <v>0</v>
      </c>
      <c r="O71" s="213"/>
      <c r="P71" s="214"/>
      <c r="Q71" s="214"/>
      <c r="R71" s="214"/>
      <c r="S71" s="214"/>
      <c r="T71" s="199">
        <f t="shared" si="17"/>
        <v>0</v>
      </c>
      <c r="V71" s="129">
        <f>IF(C71=1,'fancy pants code'!$E$44,IF(C71=2,'fancy pants code'!$E$45,IF(C71=3,'fancy pants code'!$E$46,IF(C71=4,'fancy pants code'!$E$47,IF(C71=5,'fancy pants code'!$E$48,IF(C71=6,'fancy pants code'!$E$49,IF(C71=7,'fancy pants code'!$E$50,IF(C71=8,'fancy pants code'!$E$51,0))))))))</f>
        <v>0</v>
      </c>
      <c r="W71" s="129">
        <f>IF(D71=1,'fancy pants code'!$E$44,IF(D71=2,'fancy pants code'!$E$45,IF(D71=3,'fancy pants code'!$E$46,IF(D71=4,'fancy pants code'!$E$47,IF(D71=5,'fancy pants code'!$E$48,IF(D71=6,'fancy pants code'!$E$49,IF(D71=7,'fancy pants code'!$E$50,IF(D71=8,'fancy pants code'!$E$51,0))))))))</f>
        <v>0</v>
      </c>
      <c r="X71" s="129">
        <f>IF(E71=1,'fancy pants code'!$E$44,IF(E71=2,'fancy pants code'!$E$45,IF(E71=3,'fancy pants code'!$E$46,IF(E71=4,'fancy pants code'!$E$47,IF(E71=5,'fancy pants code'!$E$48,IF(E71=6,'fancy pants code'!$E$49,IF(E71=7,'fancy pants code'!$E$50,IF(E71=8,'fancy pants code'!$E$51,0))))))))</f>
        <v>0</v>
      </c>
      <c r="Y71" s="129">
        <f>IF(F71=1,'fancy pants code'!$E$44,IF(F71=2,'fancy pants code'!$E$45,IF(F71=3,'fancy pants code'!$E$46,IF(F71=4,'fancy pants code'!$E$47,IF(F71=5,'fancy pants code'!$E$48,IF(F71=6,'fancy pants code'!$E$49,IF(F71=7,'fancy pants code'!$E$50,IF(F71=8,'fancy pants code'!$E$51,0))))))))</f>
        <v>0</v>
      </c>
      <c r="Z71" s="129">
        <f>IF(G71=1,'fancy pants code'!$E$44,IF(G71=2,'fancy pants code'!$E$45,IF(G71=3,'fancy pants code'!$E$46,IF(G71=4,'fancy pants code'!$E$47,IF(G71=5,'fancy pants code'!$E$48,IF(G71=6,'fancy pants code'!$E$49,IF(G71=7,'fancy pants code'!$E$50,IF(G71=8,'fancy pants code'!$E$51,0))))))))</f>
        <v>0</v>
      </c>
      <c r="AA71" s="130">
        <f>IF(I71=1,'fancy pants code'!$E$44,IF(I71=2,'fancy pants code'!$E$45,IF(I71=3,'fancy pants code'!$E$46,IF(I71=4,'fancy pants code'!$E$47,IF(I71=5,'fancy pants code'!$E$48,IF(I71=6,'fancy pants code'!$E$49,IF(I71=7,'fancy pants code'!$E$50,IF(I71=8,'fancy pants code'!$E$51,0))))))))</f>
        <v>0</v>
      </c>
      <c r="AB71" s="130">
        <f>IF(J71=1,'fancy pants code'!$E$44,IF(J71=2,'fancy pants code'!$E$45,IF(J71=3,'fancy pants code'!$E$46,IF(J71=4,'fancy pants code'!$E$47,IF(J71=5,'fancy pants code'!$E$48,IF(J71=6,'fancy pants code'!$E$49,IF(J71=7,'fancy pants code'!$E$50,IF(J71=8,'fancy pants code'!$E$51,0))))))))</f>
        <v>0</v>
      </c>
      <c r="AC71" s="130">
        <f>IF(K71=1,'fancy pants code'!$E$44,IF(K71=2,'fancy pants code'!$E$45,IF(K71=3,'fancy pants code'!$E$46,IF(K71=4,'fancy pants code'!$E$47,IF(K71=5,'fancy pants code'!$E$48,IF(K71=6,'fancy pants code'!$E$49,IF(K71=7,'fancy pants code'!$E$50,IF(K71=8,'fancy pants code'!$E$51,0))))))))</f>
        <v>0</v>
      </c>
      <c r="AD71" s="130">
        <f>IF(L71=1,'fancy pants code'!$E$44,IF(L71=2,'fancy pants code'!$E$45,IF(L71=3,'fancy pants code'!$E$46,IF(L71=4,'fancy pants code'!$E$47,IF(L71=5,'fancy pants code'!$E$48,IF(L71=6,'fancy pants code'!$E$49,IF(L71=7,'fancy pants code'!$E$50,IF(L71=8,'fancy pants code'!$E$51,0))))))))</f>
        <v>0</v>
      </c>
      <c r="AE71" s="130">
        <f>IF(M71=1,'fancy pants code'!$E$44,IF(M71=2,'fancy pants code'!$E$45,IF(M71=3,'fancy pants code'!$E$46,IF(M71=4,'fancy pants code'!$E$47,IF(M71=5,'fancy pants code'!$E$48,IF(M71=6,'fancy pants code'!$E$49,IF(M71=7,'fancy pants code'!$E$50,IF(M71=8,'fancy pants code'!$E$51,0))))))))</f>
        <v>0</v>
      </c>
      <c r="AF71" s="131">
        <f>IF(O71=1,'fancy pants code'!$E$44,IF(O71=2,'fancy pants code'!$E$45,IF(O71=3,'fancy pants code'!$E$46,IF(O71=4,'fancy pants code'!$E$47,IF(O71=5,'fancy pants code'!$E$48,IF(O71=6,'fancy pants code'!$E$49,IF(O71=7,'fancy pants code'!$E$50,IF(O71=8,'fancy pants code'!$E$51,0))))))))</f>
        <v>0</v>
      </c>
      <c r="AG71" s="131">
        <f>IF(P71=1,'fancy pants code'!$E$44,IF(P71=2,'fancy pants code'!$E$45,IF(P71=3,'fancy pants code'!$E$46,IF(P71=4,'fancy pants code'!$E$47,IF(P71=5,'fancy pants code'!$E$48,IF(P71=6,'fancy pants code'!$E$49,IF(P71=7,'fancy pants code'!$E$50,IF(P71=8,'fancy pants code'!$E$51,0))))))))</f>
        <v>0</v>
      </c>
      <c r="AH71" s="131">
        <f>IF(Q71=1,'fancy pants code'!$E$44,IF(Q71=2,'fancy pants code'!$E$45,IF(Q71=3,'fancy pants code'!$E$46,IF(Q71=4,'fancy pants code'!$E$47,IF(Q71=5,'fancy pants code'!$E$48,IF(Q71=6,'fancy pants code'!$E$49,IF(Q71=7,'fancy pants code'!$E$50,IF(Q71=8,'fancy pants code'!$E$51,0))))))))</f>
        <v>0</v>
      </c>
      <c r="AI71" s="131">
        <f>IF(R71=1,'fancy pants code'!$E$44,IF(R71=2,'fancy pants code'!$E$45,IF(R71=3,'fancy pants code'!$E$46,IF(R71=4,'fancy pants code'!$E$47,IF(R71=5,'fancy pants code'!$E$48,IF(R71=6,'fancy pants code'!$E$49,IF(R71=7,'fancy pants code'!$E$50,IF(R71=8,'fancy pants code'!$E$51,0))))))))</f>
        <v>0</v>
      </c>
      <c r="AJ71" s="131">
        <f>IF(S71=1,'fancy pants code'!$E$44,IF(S71=2,'fancy pants code'!$E$45,IF(S71=3,'fancy pants code'!$E$46,IF(S71=4,'fancy pants code'!$E$47,IF(S71=5,'fancy pants code'!$E$48,IF(S71=6,'fancy pants code'!$E$49,IF(S71=7,'fancy pants code'!$E$50,IF(S71=8,'fancy pants code'!$E$51,0))))))))</f>
        <v>0</v>
      </c>
      <c r="AK71" s="140">
        <f t="shared" si="18"/>
        <v>0</v>
      </c>
    </row>
    <row r="72" spans="1:37" s="43" customFormat="1" x14ac:dyDescent="0.2">
      <c r="A72" s="41"/>
      <c r="C72" s="44"/>
      <c r="D72" s="44"/>
      <c r="E72" s="44"/>
      <c r="F72" s="44"/>
      <c r="G72" s="44"/>
      <c r="H72" s="44"/>
      <c r="I72" s="44"/>
      <c r="J72" s="44"/>
      <c r="K72" s="44"/>
      <c r="L72" s="44" t="s">
        <v>16</v>
      </c>
      <c r="M72" s="44"/>
      <c r="N72" s="44"/>
      <c r="O72" s="43" t="s">
        <v>34</v>
      </c>
    </row>
    <row r="73" spans="1:37" s="40" customFormat="1" x14ac:dyDescent="0.2">
      <c r="A73" s="122" t="s">
        <v>121</v>
      </c>
    </row>
    <row r="74" spans="1:37" s="23" customFormat="1" ht="13.5" thickBot="1" x14ac:dyDescent="0.25">
      <c r="A74" s="31" t="s">
        <v>150</v>
      </c>
      <c r="I74" s="31" t="s">
        <v>150</v>
      </c>
      <c r="O74" s="31" t="s">
        <v>150</v>
      </c>
    </row>
    <row r="75" spans="1:37" s="128" customFormat="1" x14ac:dyDescent="0.2">
      <c r="A75" s="41"/>
      <c r="B75" s="43"/>
      <c r="C75" s="441" t="s">
        <v>13</v>
      </c>
      <c r="D75" s="442"/>
      <c r="E75" s="442"/>
      <c r="F75" s="442"/>
      <c r="G75" s="442"/>
      <c r="H75" s="443" t="s">
        <v>19</v>
      </c>
      <c r="I75" s="441" t="s">
        <v>15</v>
      </c>
      <c r="J75" s="442"/>
      <c r="K75" s="442"/>
      <c r="L75" s="442"/>
      <c r="M75" s="442"/>
      <c r="N75" s="443" t="s">
        <v>19</v>
      </c>
      <c r="O75" s="441" t="s">
        <v>16</v>
      </c>
      <c r="P75" s="442"/>
      <c r="Q75" s="442"/>
      <c r="R75" s="442"/>
      <c r="S75" s="442"/>
      <c r="T75" s="443" t="s">
        <v>19</v>
      </c>
      <c r="U75" s="43"/>
      <c r="V75" s="86" t="s">
        <v>28</v>
      </c>
      <c r="W75" s="86"/>
      <c r="X75" s="87"/>
      <c r="Y75" s="87"/>
      <c r="Z75" s="87"/>
      <c r="AA75" s="88"/>
      <c r="AB75" s="88"/>
      <c r="AC75" s="88"/>
      <c r="AD75" s="88"/>
      <c r="AE75" s="88"/>
      <c r="AF75" s="90"/>
      <c r="AG75" s="90"/>
      <c r="AH75" s="90"/>
      <c r="AI75" s="90"/>
      <c r="AJ75" s="90"/>
      <c r="AK75" s="127"/>
    </row>
    <row r="76" spans="1:37" s="128" customFormat="1" x14ac:dyDescent="0.2">
      <c r="A76" s="41"/>
      <c r="B76" s="43"/>
      <c r="C76" s="93" t="s">
        <v>97</v>
      </c>
      <c r="D76" s="92" t="s">
        <v>98</v>
      </c>
      <c r="E76" s="92" t="s">
        <v>99</v>
      </c>
      <c r="F76" s="92" t="s">
        <v>100</v>
      </c>
      <c r="G76" s="92" t="s">
        <v>101</v>
      </c>
      <c r="H76" s="444" t="s">
        <v>119</v>
      </c>
      <c r="I76" s="93" t="s">
        <v>97</v>
      </c>
      <c r="J76" s="92" t="s">
        <v>98</v>
      </c>
      <c r="K76" s="92" t="s">
        <v>99</v>
      </c>
      <c r="L76" s="92" t="s">
        <v>100</v>
      </c>
      <c r="M76" s="92" t="s">
        <v>101</v>
      </c>
      <c r="N76" s="444" t="s">
        <v>119</v>
      </c>
      <c r="O76" s="93" t="s">
        <v>97</v>
      </c>
      <c r="P76" s="92" t="s">
        <v>98</v>
      </c>
      <c r="Q76" s="92" t="s">
        <v>99</v>
      </c>
      <c r="R76" s="92" t="s">
        <v>100</v>
      </c>
      <c r="S76" s="92" t="s">
        <v>101</v>
      </c>
      <c r="T76" s="444" t="s">
        <v>119</v>
      </c>
      <c r="U76" s="43"/>
      <c r="V76" s="86" t="s">
        <v>132</v>
      </c>
      <c r="W76" s="86"/>
      <c r="X76" s="86"/>
      <c r="Y76" s="86"/>
      <c r="Z76" s="86"/>
      <c r="AA76" s="89" t="s">
        <v>137</v>
      </c>
      <c r="AB76" s="89"/>
      <c r="AC76" s="89"/>
      <c r="AD76" s="89"/>
      <c r="AE76" s="89"/>
      <c r="AF76" s="91" t="s">
        <v>138</v>
      </c>
      <c r="AG76" s="91"/>
      <c r="AH76" s="91"/>
      <c r="AI76" s="91"/>
      <c r="AJ76" s="91"/>
    </row>
    <row r="77" spans="1:37" s="128" customFormat="1" ht="13.5" thickBot="1" x14ac:dyDescent="0.25">
      <c r="A77" s="41"/>
      <c r="B77" s="43"/>
      <c r="C77" s="94" t="s">
        <v>17</v>
      </c>
      <c r="D77" s="95" t="s">
        <v>17</v>
      </c>
      <c r="E77" s="95" t="s">
        <v>17</v>
      </c>
      <c r="F77" s="95" t="s">
        <v>17</v>
      </c>
      <c r="G77" s="95" t="s">
        <v>17</v>
      </c>
      <c r="H77" s="445" t="s">
        <v>105</v>
      </c>
      <c r="I77" s="94" t="s">
        <v>17</v>
      </c>
      <c r="J77" s="95" t="s">
        <v>17</v>
      </c>
      <c r="K77" s="95" t="s">
        <v>17</v>
      </c>
      <c r="L77" s="95" t="s">
        <v>17</v>
      </c>
      <c r="M77" s="95" t="s">
        <v>17</v>
      </c>
      <c r="N77" s="445" t="s">
        <v>105</v>
      </c>
      <c r="O77" s="94" t="s">
        <v>17</v>
      </c>
      <c r="P77" s="95" t="s">
        <v>17</v>
      </c>
      <c r="Q77" s="95" t="s">
        <v>17</v>
      </c>
      <c r="R77" s="95" t="s">
        <v>17</v>
      </c>
      <c r="S77" s="95" t="s">
        <v>17</v>
      </c>
      <c r="T77" s="445" t="s">
        <v>105</v>
      </c>
      <c r="U77" s="43"/>
      <c r="V77" s="86" t="s">
        <v>133</v>
      </c>
      <c r="W77" s="86" t="s">
        <v>134</v>
      </c>
      <c r="X77" s="86" t="s">
        <v>135</v>
      </c>
      <c r="Y77" s="86" t="s">
        <v>136</v>
      </c>
      <c r="Z77" s="86" t="s">
        <v>101</v>
      </c>
      <c r="AA77" s="89" t="s">
        <v>133</v>
      </c>
      <c r="AB77" s="89" t="s">
        <v>134</v>
      </c>
      <c r="AC77" s="89" t="s">
        <v>135</v>
      </c>
      <c r="AD77" s="89" t="s">
        <v>136</v>
      </c>
      <c r="AE77" s="89" t="s">
        <v>101</v>
      </c>
      <c r="AF77" s="91" t="s">
        <v>133</v>
      </c>
      <c r="AG77" s="91" t="s">
        <v>134</v>
      </c>
      <c r="AH77" s="91" t="s">
        <v>135</v>
      </c>
      <c r="AI77" s="91" t="s">
        <v>136</v>
      </c>
      <c r="AJ77" s="91" t="s">
        <v>101</v>
      </c>
      <c r="AK77" s="24" t="s">
        <v>34</v>
      </c>
    </row>
    <row r="78" spans="1:37" s="127" customFormat="1" x14ac:dyDescent="0.2">
      <c r="A78" s="48">
        <f t="shared" ref="A78:B107" si="19">A5</f>
        <v>1</v>
      </c>
      <c r="B78" s="96" t="str">
        <f t="shared" si="19"/>
        <v>Geoff Thomson</v>
      </c>
      <c r="C78" s="215"/>
      <c r="D78" s="212"/>
      <c r="E78" s="212"/>
      <c r="F78" s="210"/>
      <c r="G78" s="210"/>
      <c r="H78" s="199">
        <f t="shared" ref="H78:H107" si="20">Z78+V78+W78+X78+Y78</f>
        <v>0</v>
      </c>
      <c r="I78" s="211"/>
      <c r="J78" s="212"/>
      <c r="K78" s="210">
        <v>3</v>
      </c>
      <c r="L78" s="210">
        <v>3</v>
      </c>
      <c r="M78" s="210"/>
      <c r="N78" s="199">
        <f t="shared" ref="N78:N107" si="21">AE78+AA78+AB78+AC78+AD78</f>
        <v>2</v>
      </c>
      <c r="O78" s="211">
        <v>3</v>
      </c>
      <c r="P78" s="212">
        <v>1</v>
      </c>
      <c r="Q78" s="210"/>
      <c r="R78" s="210"/>
      <c r="S78" s="210"/>
      <c r="T78" s="199">
        <f t="shared" ref="T78:T107" si="22">AJ78+AF78+AG78+AH78+AI78</f>
        <v>4</v>
      </c>
      <c r="U78" s="24"/>
      <c r="V78" s="169">
        <f>IF(C78=1,'fancy pants code'!$H$44,IF(C78=2,'fancy pants code'!$H$45,IF(C78=3,'fancy pants code'!$H$46,IF(C78=4,'fancy pants code'!$H$47,IF(C78=5,'fancy pants code'!$H$48,IF(C78=6,'fancy pants code'!$H$49,IF(C78=7,'fancy pants code'!$H$50,IF(C78=8,'fancy pants code'!$H$51,0))))))))</f>
        <v>0</v>
      </c>
      <c r="W78" s="169">
        <f>IF(D78=1,'fancy pants code'!$H$44,IF(D78=2,'fancy pants code'!$H$45,IF(D78=3,'fancy pants code'!$H$46,IF(D78=4,'fancy pants code'!$H$47,IF(D78=5,'fancy pants code'!$H$48,IF(D78=6,'fancy pants code'!$H$49,IF(D78=7,'fancy pants code'!$H$50,IF(D78=8,'fancy pants code'!$H$51,0))))))))</f>
        <v>0</v>
      </c>
      <c r="X78" s="169">
        <f>IF(E78=1,'fancy pants code'!$H$44,IF(E78=2,'fancy pants code'!$H$45,IF(E78=3,'fancy pants code'!$H$46,IF(E78=4,'fancy pants code'!$H$47,IF(E78=5,'fancy pants code'!$H$48,IF(E78=6,'fancy pants code'!$H$49,IF(E78=7,'fancy pants code'!$H$50,IF(E78=8,'fancy pants code'!$H$51,0))))))))</f>
        <v>0</v>
      </c>
      <c r="Y78" s="169">
        <f>IF(F78=1,'fancy pants code'!$H$44,IF(F78=2,'fancy pants code'!$H$45,IF(F78=3,'fancy pants code'!$H$46,IF(F78=4,'fancy pants code'!$H$47,IF(F78=5,'fancy pants code'!$H$48,IF(F78=6,'fancy pants code'!$H$49,IF(F78=7,'fancy pants code'!$H$50,IF(F78=8,'fancy pants code'!$H$51,0))))))))</f>
        <v>0</v>
      </c>
      <c r="Z78" s="169">
        <f>IF(G78=1,'fancy pants code'!$H$44,IF(G78=2,'fancy pants code'!$H$45,IF(G78=3,'fancy pants code'!$H$46,IF(G78=4,'fancy pants code'!$H$47,IF(G78=5,'fancy pants code'!$H$48,IF(G78=6,'fancy pants code'!$H$49,IF(G78=7,'fancy pants code'!$H$50,IF(G78=8,'fancy pants code'!$H$51,0))))))))</f>
        <v>0</v>
      </c>
      <c r="AA78" s="167">
        <f>IF(I78=1,'fancy pants code'!$H$44,IF(I78=2,'fancy pants code'!$H$45,IF(I78=3,'fancy pants code'!$H$46,IF(I78=4,'fancy pants code'!$H$47,IF(I78=5,'fancy pants code'!$H$48,IF(I78=6,'fancy pants code'!$H$49,IF(I78=7,'fancy pants code'!$H$50,IF(I78=8,'fancy pants code'!$H$51,0))))))))</f>
        <v>0</v>
      </c>
      <c r="AB78" s="167">
        <f>IF(J78=1,'fancy pants code'!$H$44,IF(J78=2,'fancy pants code'!$H$45,IF(J78=3,'fancy pants code'!$H$46,IF(J78=4,'fancy pants code'!$H$47,IF(J78=5,'fancy pants code'!$H$48,IF(J78=6,'fancy pants code'!$H$49,IF(J78=7,'fancy pants code'!$H$50,IF(J78=8,'fancy pants code'!$H$51,0))))))))</f>
        <v>0</v>
      </c>
      <c r="AC78" s="167">
        <f>IF(K78=1,'fancy pants code'!$H$44,IF(K78=2,'fancy pants code'!$H$45,IF(K78=3,'fancy pants code'!$H$46,IF(K78=4,'fancy pants code'!$H$47,IF(K78=5,'fancy pants code'!$H$48,IF(K78=6,'fancy pants code'!$H$49,IF(K78=7,'fancy pants code'!$H$50,IF(K78=8,'fancy pants code'!$H$51,0))))))))</f>
        <v>1</v>
      </c>
      <c r="AD78" s="167">
        <f>IF(L78=1,'fancy pants code'!$H$44,IF(L78=2,'fancy pants code'!$H$45,IF(L78=3,'fancy pants code'!$H$46,IF(L78=4,'fancy pants code'!$H$47,IF(L78=5,'fancy pants code'!$H$48,IF(L78=6,'fancy pants code'!$H$49,IF(L78=7,'fancy pants code'!$H$50,IF(L78=8,'fancy pants code'!$H$51,0))))))))</f>
        <v>1</v>
      </c>
      <c r="AE78" s="167">
        <f>IF(M78=1,'fancy pants code'!$H$44,IF(M78=2,'fancy pants code'!$H$45,IF(M78=3,'fancy pants code'!$H$46,IF(M78=4,'fancy pants code'!$H$47,IF(M78=5,'fancy pants code'!$H$48,IF(M78=6,'fancy pants code'!$H$49,IF(M78=7,'fancy pants code'!$H$50,IF(M78=8,'fancy pants code'!$H$51,0))))))))</f>
        <v>0</v>
      </c>
      <c r="AF78" s="168">
        <f>IF(O78=1,'fancy pants code'!$H$44,IF(O78=2,'fancy pants code'!$H$45,IF(O78=3,'fancy pants code'!$H$46,IF(O78=4,'fancy pants code'!$H$47,IF(O78=5,'fancy pants code'!$H$48,IF(O78=6,'fancy pants code'!$H$49,IF(O78=7,'fancy pants code'!$H$50,IF(O78=8,'fancy pants code'!$H$51,0))))))))</f>
        <v>1</v>
      </c>
      <c r="AG78" s="168">
        <f>IF(P78=1,'fancy pants code'!$H$44,IF(P78=2,'fancy pants code'!$H$45,IF(P78=3,'fancy pants code'!$H$46,IF(P78=4,'fancy pants code'!$H$47,IF(P78=5,'fancy pants code'!$H$48,IF(P78=6,'fancy pants code'!$H$49,IF(P78=7,'fancy pants code'!$H$50,IF(P78=8,'fancy pants code'!$H$51,0))))))))</f>
        <v>3</v>
      </c>
      <c r="AH78" s="168">
        <f>IF(Q78=1,'fancy pants code'!$H$44,IF(Q78=2,'fancy pants code'!$H$45,IF(Q78=3,'fancy pants code'!$H$46,IF(Q78=4,'fancy pants code'!$H$47,IF(Q78=5,'fancy pants code'!$H$48,IF(Q78=6,'fancy pants code'!$H$49,IF(Q78=7,'fancy pants code'!$H$50,IF(Q78=8,'fancy pants code'!$H$51,0))))))))</f>
        <v>0</v>
      </c>
      <c r="AI78" s="168">
        <f>IF(R78=1,'fancy pants code'!$H$44,IF(R78=2,'fancy pants code'!$H$45,IF(R78=3,'fancy pants code'!$H$46,IF(R78=4,'fancy pants code'!$H$47,IF(R78=5,'fancy pants code'!$H$48,IF(R78=6,'fancy pants code'!$H$49,IF(R78=7,'fancy pants code'!$H$50,IF(R78=8,'fancy pants code'!$H$51,0))))))))</f>
        <v>0</v>
      </c>
      <c r="AJ78" s="168">
        <f>IF(S78=1,'fancy pants code'!$H$44,IF(S78=2,'fancy pants code'!$H$45,IF(S78=3,'fancy pants code'!$H$46,IF(S78=4,'fancy pants code'!$H$47,IF(S78=5,'fancy pants code'!$H$48,IF(S78=6,'fancy pants code'!$H$49,IF(S78=7,'fancy pants code'!$H$50,IF(S78=8,'fancy pants code'!$H$51,0))))))))</f>
        <v>0</v>
      </c>
      <c r="AK78" s="140">
        <f>SUM(V78:AJ78)</f>
        <v>6</v>
      </c>
    </row>
    <row r="79" spans="1:37" s="127" customFormat="1" x14ac:dyDescent="0.2">
      <c r="A79" s="49">
        <f t="shared" si="19"/>
        <v>2</v>
      </c>
      <c r="B79" s="103" t="str">
        <f t="shared" si="19"/>
        <v>Duane McDonald</v>
      </c>
      <c r="C79" s="215"/>
      <c r="D79" s="212"/>
      <c r="E79" s="212"/>
      <c r="F79" s="212"/>
      <c r="G79" s="212"/>
      <c r="H79" s="200">
        <f t="shared" si="20"/>
        <v>0</v>
      </c>
      <c r="I79" s="211"/>
      <c r="J79" s="212"/>
      <c r="K79" s="212"/>
      <c r="L79" s="212"/>
      <c r="M79" s="212"/>
      <c r="N79" s="200">
        <f t="shared" si="21"/>
        <v>0</v>
      </c>
      <c r="O79" s="211"/>
      <c r="P79" s="212"/>
      <c r="Q79" s="212"/>
      <c r="R79" s="212"/>
      <c r="S79" s="212"/>
      <c r="T79" s="200">
        <f t="shared" si="22"/>
        <v>0</v>
      </c>
      <c r="U79" s="23"/>
      <c r="V79" s="169">
        <f>IF(C79=1,'fancy pants code'!$H$44,IF(C79=2,'fancy pants code'!$H$45,IF(C79=3,'fancy pants code'!$H$46,IF(C79=4,'fancy pants code'!$H$47,IF(C79=5,'fancy pants code'!$H$48,IF(C79=6,'fancy pants code'!$H$49,IF(C79=7,'fancy pants code'!$H$50,IF(C79=8,'fancy pants code'!$H$51,0))))))))</f>
        <v>0</v>
      </c>
      <c r="W79" s="169">
        <f>IF(D79=1,'fancy pants code'!$H$44,IF(D79=2,'fancy pants code'!$H$45,IF(D79=3,'fancy pants code'!$H$46,IF(D79=4,'fancy pants code'!$H$47,IF(D79=5,'fancy pants code'!$H$48,IF(D79=6,'fancy pants code'!$H$49,IF(D79=7,'fancy pants code'!$H$50,IF(D79=8,'fancy pants code'!$H$51,0))))))))</f>
        <v>0</v>
      </c>
      <c r="X79" s="169">
        <f>IF(E79=1,'fancy pants code'!$H$44,IF(E79=2,'fancy pants code'!$H$45,IF(E79=3,'fancy pants code'!$H$46,IF(E79=4,'fancy pants code'!$H$47,IF(E79=5,'fancy pants code'!$H$48,IF(E79=6,'fancy pants code'!$H$49,IF(E79=7,'fancy pants code'!$H$50,IF(E79=8,'fancy pants code'!$H$51,0))))))))</f>
        <v>0</v>
      </c>
      <c r="Y79" s="169">
        <f>IF(F79=1,'fancy pants code'!$H$44,IF(F79=2,'fancy pants code'!$H$45,IF(F79=3,'fancy pants code'!$H$46,IF(F79=4,'fancy pants code'!$H$47,IF(F79=5,'fancy pants code'!$H$48,IF(F79=6,'fancy pants code'!$H$49,IF(F79=7,'fancy pants code'!$H$50,IF(F79=8,'fancy pants code'!$H$51,0))))))))</f>
        <v>0</v>
      </c>
      <c r="Z79" s="169">
        <f>IF(G79=1,'fancy pants code'!$H$44,IF(G79=2,'fancy pants code'!$H$45,IF(G79=3,'fancy pants code'!$H$46,IF(G79=4,'fancy pants code'!$H$47,IF(G79=5,'fancy pants code'!$H$48,IF(G79=6,'fancy pants code'!$H$49,IF(G79=7,'fancy pants code'!$H$50,IF(G79=8,'fancy pants code'!$H$51,0))))))))</f>
        <v>0</v>
      </c>
      <c r="AA79" s="167">
        <f>IF(I79=1,'fancy pants code'!$H$44,IF(I79=2,'fancy pants code'!$H$45,IF(I79=3,'fancy pants code'!$H$46,IF(I79=4,'fancy pants code'!$H$47,IF(I79=5,'fancy pants code'!$H$48,IF(I79=6,'fancy pants code'!$H$49,IF(I79=7,'fancy pants code'!$H$50,IF(I79=8,'fancy pants code'!$H$51,0))))))))</f>
        <v>0</v>
      </c>
      <c r="AB79" s="167">
        <f>IF(J79=1,'fancy pants code'!$H$44,IF(J79=2,'fancy pants code'!$H$45,IF(J79=3,'fancy pants code'!$H$46,IF(J79=4,'fancy pants code'!$H$47,IF(J79=5,'fancy pants code'!$H$48,IF(J79=6,'fancy pants code'!$H$49,IF(J79=7,'fancy pants code'!$H$50,IF(J79=8,'fancy pants code'!$H$51,0))))))))</f>
        <v>0</v>
      </c>
      <c r="AC79" s="167">
        <f>IF(K79=1,'fancy pants code'!$H$44,IF(K79=2,'fancy pants code'!$H$45,IF(K79=3,'fancy pants code'!$H$46,IF(K79=4,'fancy pants code'!$H$47,IF(K79=5,'fancy pants code'!$H$48,IF(K79=6,'fancy pants code'!$H$49,IF(K79=7,'fancy pants code'!$H$50,IF(K79=8,'fancy pants code'!$H$51,0))))))))</f>
        <v>0</v>
      </c>
      <c r="AD79" s="167">
        <f>IF(L79=1,'fancy pants code'!$H$44,IF(L79=2,'fancy pants code'!$H$45,IF(L79=3,'fancy pants code'!$H$46,IF(L79=4,'fancy pants code'!$H$47,IF(L79=5,'fancy pants code'!$H$48,IF(L79=6,'fancy pants code'!$H$49,IF(L79=7,'fancy pants code'!$H$50,IF(L79=8,'fancy pants code'!$H$51,0))))))))</f>
        <v>0</v>
      </c>
      <c r="AE79" s="167">
        <f>IF(M79=1,'fancy pants code'!$H$44,IF(M79=2,'fancy pants code'!$H$45,IF(M79=3,'fancy pants code'!$H$46,IF(M79=4,'fancy pants code'!$H$47,IF(M79=5,'fancy pants code'!$H$48,IF(M79=6,'fancy pants code'!$H$49,IF(M79=7,'fancy pants code'!$H$50,IF(M79=8,'fancy pants code'!$H$51,0))))))))</f>
        <v>0</v>
      </c>
      <c r="AF79" s="168">
        <f>IF(O79=1,'fancy pants code'!$H$44,IF(O79=2,'fancy pants code'!$H$45,IF(O79=3,'fancy pants code'!$H$46,IF(O79=4,'fancy pants code'!$H$47,IF(O79=5,'fancy pants code'!$H$48,IF(O79=6,'fancy pants code'!$H$49,IF(O79=7,'fancy pants code'!$H$50,IF(O79=8,'fancy pants code'!$H$51,0))))))))</f>
        <v>0</v>
      </c>
      <c r="AG79" s="168">
        <f>IF(P79=1,'fancy pants code'!$H$44,IF(P79=2,'fancy pants code'!$H$45,IF(P79=3,'fancy pants code'!$H$46,IF(P79=4,'fancy pants code'!$H$47,IF(P79=5,'fancy pants code'!$H$48,IF(P79=6,'fancy pants code'!$H$49,IF(P79=7,'fancy pants code'!$H$50,IF(P79=8,'fancy pants code'!$H$51,0))))))))</f>
        <v>0</v>
      </c>
      <c r="AH79" s="168">
        <f>IF(Q79=1,'fancy pants code'!$H$44,IF(Q79=2,'fancy pants code'!$H$45,IF(Q79=3,'fancy pants code'!$H$46,IF(Q79=4,'fancy pants code'!$H$47,IF(Q79=5,'fancy pants code'!$H$48,IF(Q79=6,'fancy pants code'!$H$49,IF(Q79=7,'fancy pants code'!$H$50,IF(Q79=8,'fancy pants code'!$H$51,0))))))))</f>
        <v>0</v>
      </c>
      <c r="AI79" s="168">
        <f>IF(R79=1,'fancy pants code'!$H$44,IF(R79=2,'fancy pants code'!$H$45,IF(R79=3,'fancy pants code'!$H$46,IF(R79=4,'fancy pants code'!$H$47,IF(R79=5,'fancy pants code'!$H$48,IF(R79=6,'fancy pants code'!$H$49,IF(R79=7,'fancy pants code'!$H$50,IF(R79=8,'fancy pants code'!$H$51,0))))))))</f>
        <v>0</v>
      </c>
      <c r="AJ79" s="168">
        <f>IF(S79=1,'fancy pants code'!$H$44,IF(S79=2,'fancy pants code'!$H$45,IF(S79=3,'fancy pants code'!$H$46,IF(S79=4,'fancy pants code'!$H$47,IF(S79=5,'fancy pants code'!$H$48,IF(S79=6,'fancy pants code'!$H$49,IF(S79=7,'fancy pants code'!$H$50,IF(S79=8,'fancy pants code'!$H$51,0))))))))</f>
        <v>0</v>
      </c>
      <c r="AK79" s="140">
        <f t="shared" ref="AK79:AK107" si="23">SUM(V79:AJ79)</f>
        <v>0</v>
      </c>
    </row>
    <row r="80" spans="1:37" s="127" customFormat="1" x14ac:dyDescent="0.2">
      <c r="A80" s="49">
        <f t="shared" si="19"/>
        <v>3</v>
      </c>
      <c r="B80" s="103" t="str">
        <f t="shared" si="19"/>
        <v>Rob Waddell</v>
      </c>
      <c r="C80" s="215"/>
      <c r="D80" s="212"/>
      <c r="E80" s="212"/>
      <c r="F80" s="212"/>
      <c r="G80" s="212"/>
      <c r="H80" s="200">
        <f t="shared" si="20"/>
        <v>0</v>
      </c>
      <c r="I80" s="211"/>
      <c r="J80" s="212"/>
      <c r="K80" s="212"/>
      <c r="L80" s="212"/>
      <c r="M80" s="212"/>
      <c r="N80" s="200">
        <f t="shared" si="21"/>
        <v>0</v>
      </c>
      <c r="O80" s="211"/>
      <c r="P80" s="212"/>
      <c r="Q80" s="212"/>
      <c r="R80" s="212"/>
      <c r="S80" s="212"/>
      <c r="T80" s="200">
        <f t="shared" si="22"/>
        <v>0</v>
      </c>
      <c r="U80" s="23"/>
      <c r="V80" s="169">
        <f>IF(C80=1,'fancy pants code'!$H$44,IF(C80=2,'fancy pants code'!$H$45,IF(C80=3,'fancy pants code'!$H$46,IF(C80=4,'fancy pants code'!$H$47,IF(C80=5,'fancy pants code'!$H$48,IF(C80=6,'fancy pants code'!$H$49,IF(C80=7,'fancy pants code'!$H$50,IF(C80=8,'fancy pants code'!$H$51,0))))))))</f>
        <v>0</v>
      </c>
      <c r="W80" s="169">
        <f>IF(D80=1,'fancy pants code'!$H$44,IF(D80=2,'fancy pants code'!$H$45,IF(D80=3,'fancy pants code'!$H$46,IF(D80=4,'fancy pants code'!$H$47,IF(D80=5,'fancy pants code'!$H$48,IF(D80=6,'fancy pants code'!$H$49,IF(D80=7,'fancy pants code'!$H$50,IF(D80=8,'fancy pants code'!$H$51,0))))))))</f>
        <v>0</v>
      </c>
      <c r="X80" s="169">
        <f>IF(E80=1,'fancy pants code'!$H$44,IF(E80=2,'fancy pants code'!$H$45,IF(E80=3,'fancy pants code'!$H$46,IF(E80=4,'fancy pants code'!$H$47,IF(E80=5,'fancy pants code'!$H$48,IF(E80=6,'fancy pants code'!$H$49,IF(E80=7,'fancy pants code'!$H$50,IF(E80=8,'fancy pants code'!$H$51,0))))))))</f>
        <v>0</v>
      </c>
      <c r="Y80" s="169">
        <f>IF(F80=1,'fancy pants code'!$H$44,IF(F80=2,'fancy pants code'!$H$45,IF(F80=3,'fancy pants code'!$H$46,IF(F80=4,'fancy pants code'!$H$47,IF(F80=5,'fancy pants code'!$H$48,IF(F80=6,'fancy pants code'!$H$49,IF(F80=7,'fancy pants code'!$H$50,IF(F80=8,'fancy pants code'!$H$51,0))))))))</f>
        <v>0</v>
      </c>
      <c r="Z80" s="169">
        <f>IF(G80=1,'fancy pants code'!$H$44,IF(G80=2,'fancy pants code'!$H$45,IF(G80=3,'fancy pants code'!$H$46,IF(G80=4,'fancy pants code'!$H$47,IF(G80=5,'fancy pants code'!$H$48,IF(G80=6,'fancy pants code'!$H$49,IF(G80=7,'fancy pants code'!$H$50,IF(G80=8,'fancy pants code'!$H$51,0))))))))</f>
        <v>0</v>
      </c>
      <c r="AA80" s="167">
        <f>IF(I80=1,'fancy pants code'!$H$44,IF(I80=2,'fancy pants code'!$H$45,IF(I80=3,'fancy pants code'!$H$46,IF(I80=4,'fancy pants code'!$H$47,IF(I80=5,'fancy pants code'!$H$48,IF(I80=6,'fancy pants code'!$H$49,IF(I80=7,'fancy pants code'!$H$50,IF(I80=8,'fancy pants code'!$H$51,0))))))))</f>
        <v>0</v>
      </c>
      <c r="AB80" s="167">
        <f>IF(J80=1,'fancy pants code'!$H$44,IF(J80=2,'fancy pants code'!$H$45,IF(J80=3,'fancy pants code'!$H$46,IF(J80=4,'fancy pants code'!$H$47,IF(J80=5,'fancy pants code'!$H$48,IF(J80=6,'fancy pants code'!$H$49,IF(J80=7,'fancy pants code'!$H$50,IF(J80=8,'fancy pants code'!$H$51,0))))))))</f>
        <v>0</v>
      </c>
      <c r="AC80" s="167">
        <f>IF(K80=1,'fancy pants code'!$H$44,IF(K80=2,'fancy pants code'!$H$45,IF(K80=3,'fancy pants code'!$H$46,IF(K80=4,'fancy pants code'!$H$47,IF(K80=5,'fancy pants code'!$H$48,IF(K80=6,'fancy pants code'!$H$49,IF(K80=7,'fancy pants code'!$H$50,IF(K80=8,'fancy pants code'!$H$51,0))))))))</f>
        <v>0</v>
      </c>
      <c r="AD80" s="167">
        <f>IF(L80=1,'fancy pants code'!$H$44,IF(L80=2,'fancy pants code'!$H$45,IF(L80=3,'fancy pants code'!$H$46,IF(L80=4,'fancy pants code'!$H$47,IF(L80=5,'fancy pants code'!$H$48,IF(L80=6,'fancy pants code'!$H$49,IF(L80=7,'fancy pants code'!$H$50,IF(L80=8,'fancy pants code'!$H$51,0))))))))</f>
        <v>0</v>
      </c>
      <c r="AE80" s="167">
        <f>IF(M80=1,'fancy pants code'!$H$44,IF(M80=2,'fancy pants code'!$H$45,IF(M80=3,'fancy pants code'!$H$46,IF(M80=4,'fancy pants code'!$H$47,IF(M80=5,'fancy pants code'!$H$48,IF(M80=6,'fancy pants code'!$H$49,IF(M80=7,'fancy pants code'!$H$50,IF(M80=8,'fancy pants code'!$H$51,0))))))))</f>
        <v>0</v>
      </c>
      <c r="AF80" s="168">
        <f>IF(O80=1,'fancy pants code'!$H$44,IF(O80=2,'fancy pants code'!$H$45,IF(O80=3,'fancy pants code'!$H$46,IF(O80=4,'fancy pants code'!$H$47,IF(O80=5,'fancy pants code'!$H$48,IF(O80=6,'fancy pants code'!$H$49,IF(O80=7,'fancy pants code'!$H$50,IF(O80=8,'fancy pants code'!$H$51,0))))))))</f>
        <v>0</v>
      </c>
      <c r="AG80" s="168">
        <f>IF(P80=1,'fancy pants code'!$H$44,IF(P80=2,'fancy pants code'!$H$45,IF(P80=3,'fancy pants code'!$H$46,IF(P80=4,'fancy pants code'!$H$47,IF(P80=5,'fancy pants code'!$H$48,IF(P80=6,'fancy pants code'!$H$49,IF(P80=7,'fancy pants code'!$H$50,IF(P80=8,'fancy pants code'!$H$51,0))))))))</f>
        <v>0</v>
      </c>
      <c r="AH80" s="168">
        <f>IF(Q80=1,'fancy pants code'!$H$44,IF(Q80=2,'fancy pants code'!$H$45,IF(Q80=3,'fancy pants code'!$H$46,IF(Q80=4,'fancy pants code'!$H$47,IF(Q80=5,'fancy pants code'!$H$48,IF(Q80=6,'fancy pants code'!$H$49,IF(Q80=7,'fancy pants code'!$H$50,IF(Q80=8,'fancy pants code'!$H$51,0))))))))</f>
        <v>0</v>
      </c>
      <c r="AI80" s="168">
        <f>IF(R80=1,'fancy pants code'!$H$44,IF(R80=2,'fancy pants code'!$H$45,IF(R80=3,'fancy pants code'!$H$46,IF(R80=4,'fancy pants code'!$H$47,IF(R80=5,'fancy pants code'!$H$48,IF(R80=6,'fancy pants code'!$H$49,IF(R80=7,'fancy pants code'!$H$50,IF(R80=8,'fancy pants code'!$H$51,0))))))))</f>
        <v>0</v>
      </c>
      <c r="AJ80" s="168">
        <f>IF(S80=1,'fancy pants code'!$H$44,IF(S80=2,'fancy pants code'!$H$45,IF(S80=3,'fancy pants code'!$H$46,IF(S80=4,'fancy pants code'!$H$47,IF(S80=5,'fancy pants code'!$H$48,IF(S80=6,'fancy pants code'!$H$49,IF(S80=7,'fancy pants code'!$H$50,IF(S80=8,'fancy pants code'!$H$51,0))))))))</f>
        <v>0</v>
      </c>
      <c r="AK80" s="140">
        <f t="shared" si="23"/>
        <v>0</v>
      </c>
    </row>
    <row r="81" spans="1:37" s="127" customFormat="1" x14ac:dyDescent="0.2">
      <c r="A81" s="49">
        <f t="shared" si="19"/>
        <v>4</v>
      </c>
      <c r="B81" s="103" t="str">
        <f t="shared" si="19"/>
        <v>Frank Bensted</v>
      </c>
      <c r="C81" s="215"/>
      <c r="D81" s="212"/>
      <c r="E81" s="212"/>
      <c r="F81" s="212"/>
      <c r="G81" s="212"/>
      <c r="H81" s="200">
        <f t="shared" si="20"/>
        <v>0</v>
      </c>
      <c r="I81" s="211"/>
      <c r="J81" s="212"/>
      <c r="K81" s="212"/>
      <c r="L81" s="212"/>
      <c r="M81" s="212"/>
      <c r="N81" s="200">
        <f t="shared" si="21"/>
        <v>0</v>
      </c>
      <c r="O81" s="211"/>
      <c r="P81" s="212"/>
      <c r="Q81" s="212"/>
      <c r="R81" s="212"/>
      <c r="S81" s="212"/>
      <c r="T81" s="200">
        <f t="shared" si="22"/>
        <v>0</v>
      </c>
      <c r="U81" s="23"/>
      <c r="V81" s="169">
        <f>IF(C81=1,'fancy pants code'!$H$44,IF(C81=2,'fancy pants code'!$H$45,IF(C81=3,'fancy pants code'!$H$46,IF(C81=4,'fancy pants code'!$H$47,IF(C81=5,'fancy pants code'!$H$48,IF(C81=6,'fancy pants code'!$H$49,IF(C81=7,'fancy pants code'!$H$50,IF(C81=8,'fancy pants code'!$H$51,0))))))))</f>
        <v>0</v>
      </c>
      <c r="W81" s="169">
        <f>IF(D81=1,'fancy pants code'!$H$44,IF(D81=2,'fancy pants code'!$H$45,IF(D81=3,'fancy pants code'!$H$46,IF(D81=4,'fancy pants code'!$H$47,IF(D81=5,'fancy pants code'!$H$48,IF(D81=6,'fancy pants code'!$H$49,IF(D81=7,'fancy pants code'!$H$50,IF(D81=8,'fancy pants code'!$H$51,0))))))))</f>
        <v>0</v>
      </c>
      <c r="X81" s="169">
        <f>IF(E81=1,'fancy pants code'!$H$44,IF(E81=2,'fancy pants code'!$H$45,IF(E81=3,'fancy pants code'!$H$46,IF(E81=4,'fancy pants code'!$H$47,IF(E81=5,'fancy pants code'!$H$48,IF(E81=6,'fancy pants code'!$H$49,IF(E81=7,'fancy pants code'!$H$50,IF(E81=8,'fancy pants code'!$H$51,0))))))))</f>
        <v>0</v>
      </c>
      <c r="Y81" s="169">
        <f>IF(F81=1,'fancy pants code'!$H$44,IF(F81=2,'fancy pants code'!$H$45,IF(F81=3,'fancy pants code'!$H$46,IF(F81=4,'fancy pants code'!$H$47,IF(F81=5,'fancy pants code'!$H$48,IF(F81=6,'fancy pants code'!$H$49,IF(F81=7,'fancy pants code'!$H$50,IF(F81=8,'fancy pants code'!$H$51,0))))))))</f>
        <v>0</v>
      </c>
      <c r="Z81" s="169">
        <f>IF(G81=1,'fancy pants code'!$H$44,IF(G81=2,'fancy pants code'!$H$45,IF(G81=3,'fancy pants code'!$H$46,IF(G81=4,'fancy pants code'!$H$47,IF(G81=5,'fancy pants code'!$H$48,IF(G81=6,'fancy pants code'!$H$49,IF(G81=7,'fancy pants code'!$H$50,IF(G81=8,'fancy pants code'!$H$51,0))))))))</f>
        <v>0</v>
      </c>
      <c r="AA81" s="167">
        <f>IF(I81=1,'fancy pants code'!$H$44,IF(I81=2,'fancy pants code'!$H$45,IF(I81=3,'fancy pants code'!$H$46,IF(I81=4,'fancy pants code'!$H$47,IF(I81=5,'fancy pants code'!$H$48,IF(I81=6,'fancy pants code'!$H$49,IF(I81=7,'fancy pants code'!$H$50,IF(I81=8,'fancy pants code'!$H$51,0))))))))</f>
        <v>0</v>
      </c>
      <c r="AB81" s="167">
        <f>IF(J81=1,'fancy pants code'!$H$44,IF(J81=2,'fancy pants code'!$H$45,IF(J81=3,'fancy pants code'!$H$46,IF(J81=4,'fancy pants code'!$H$47,IF(J81=5,'fancy pants code'!$H$48,IF(J81=6,'fancy pants code'!$H$49,IF(J81=7,'fancy pants code'!$H$50,IF(J81=8,'fancy pants code'!$H$51,0))))))))</f>
        <v>0</v>
      </c>
      <c r="AC81" s="167">
        <f>IF(K81=1,'fancy pants code'!$H$44,IF(K81=2,'fancy pants code'!$H$45,IF(K81=3,'fancy pants code'!$H$46,IF(K81=4,'fancy pants code'!$H$47,IF(K81=5,'fancy pants code'!$H$48,IF(K81=6,'fancy pants code'!$H$49,IF(K81=7,'fancy pants code'!$H$50,IF(K81=8,'fancy pants code'!$H$51,0))))))))</f>
        <v>0</v>
      </c>
      <c r="AD81" s="167">
        <f>IF(L81=1,'fancy pants code'!$H$44,IF(L81=2,'fancy pants code'!$H$45,IF(L81=3,'fancy pants code'!$H$46,IF(L81=4,'fancy pants code'!$H$47,IF(L81=5,'fancy pants code'!$H$48,IF(L81=6,'fancy pants code'!$H$49,IF(L81=7,'fancy pants code'!$H$50,IF(L81=8,'fancy pants code'!$H$51,0))))))))</f>
        <v>0</v>
      </c>
      <c r="AE81" s="167">
        <f>IF(M81=1,'fancy pants code'!$H$44,IF(M81=2,'fancy pants code'!$H$45,IF(M81=3,'fancy pants code'!$H$46,IF(M81=4,'fancy pants code'!$H$47,IF(M81=5,'fancy pants code'!$H$48,IF(M81=6,'fancy pants code'!$H$49,IF(M81=7,'fancy pants code'!$H$50,IF(M81=8,'fancy pants code'!$H$51,0))))))))</f>
        <v>0</v>
      </c>
      <c r="AF81" s="168">
        <f>IF(O81=1,'fancy pants code'!$H$44,IF(O81=2,'fancy pants code'!$H$45,IF(O81=3,'fancy pants code'!$H$46,IF(O81=4,'fancy pants code'!$H$47,IF(O81=5,'fancy pants code'!$H$48,IF(O81=6,'fancy pants code'!$H$49,IF(O81=7,'fancy pants code'!$H$50,IF(O81=8,'fancy pants code'!$H$51,0))))))))</f>
        <v>0</v>
      </c>
      <c r="AG81" s="168">
        <f>IF(P81=1,'fancy pants code'!$H$44,IF(P81=2,'fancy pants code'!$H$45,IF(P81=3,'fancy pants code'!$H$46,IF(P81=4,'fancy pants code'!$H$47,IF(P81=5,'fancy pants code'!$H$48,IF(P81=6,'fancy pants code'!$H$49,IF(P81=7,'fancy pants code'!$H$50,IF(P81=8,'fancy pants code'!$H$51,0))))))))</f>
        <v>0</v>
      </c>
      <c r="AH81" s="168">
        <f>IF(Q81=1,'fancy pants code'!$H$44,IF(Q81=2,'fancy pants code'!$H$45,IF(Q81=3,'fancy pants code'!$H$46,IF(Q81=4,'fancy pants code'!$H$47,IF(Q81=5,'fancy pants code'!$H$48,IF(Q81=6,'fancy pants code'!$H$49,IF(Q81=7,'fancy pants code'!$H$50,IF(Q81=8,'fancy pants code'!$H$51,0))))))))</f>
        <v>0</v>
      </c>
      <c r="AI81" s="168">
        <f>IF(R81=1,'fancy pants code'!$H$44,IF(R81=2,'fancy pants code'!$H$45,IF(R81=3,'fancy pants code'!$H$46,IF(R81=4,'fancy pants code'!$H$47,IF(R81=5,'fancy pants code'!$H$48,IF(R81=6,'fancy pants code'!$H$49,IF(R81=7,'fancy pants code'!$H$50,IF(R81=8,'fancy pants code'!$H$51,0))))))))</f>
        <v>0</v>
      </c>
      <c r="AJ81" s="168">
        <f>IF(S81=1,'fancy pants code'!$H$44,IF(S81=2,'fancy pants code'!$H$45,IF(S81=3,'fancy pants code'!$H$46,IF(S81=4,'fancy pants code'!$H$47,IF(S81=5,'fancy pants code'!$H$48,IF(S81=6,'fancy pants code'!$H$49,IF(S81=7,'fancy pants code'!$H$50,IF(S81=8,'fancy pants code'!$H$51,0))))))))</f>
        <v>0</v>
      </c>
      <c r="AK81" s="140">
        <f t="shared" si="23"/>
        <v>0</v>
      </c>
    </row>
    <row r="82" spans="1:37" s="127" customFormat="1" x14ac:dyDescent="0.2">
      <c r="A82" s="49">
        <f t="shared" si="19"/>
        <v>5</v>
      </c>
      <c r="B82" s="103" t="str">
        <f t="shared" si="19"/>
        <v>Steve Muggeridge</v>
      </c>
      <c r="C82" s="215"/>
      <c r="D82" s="212"/>
      <c r="E82" s="212"/>
      <c r="F82" s="212"/>
      <c r="G82" s="212"/>
      <c r="H82" s="200">
        <f>Z82+V82+W82+X82+Y82</f>
        <v>0</v>
      </c>
      <c r="I82" s="211"/>
      <c r="J82" s="212"/>
      <c r="K82" s="212"/>
      <c r="L82" s="212"/>
      <c r="M82" s="212"/>
      <c r="N82" s="200">
        <f t="shared" si="21"/>
        <v>0</v>
      </c>
      <c r="O82" s="211"/>
      <c r="P82" s="212"/>
      <c r="Q82" s="212"/>
      <c r="R82" s="212"/>
      <c r="S82" s="212"/>
      <c r="T82" s="200">
        <f t="shared" si="22"/>
        <v>0</v>
      </c>
      <c r="U82" s="23"/>
      <c r="V82" s="169">
        <f>IF(C82=1,'fancy pants code'!$H$44,IF(C82=2,'fancy pants code'!$H$45,IF(C82=3,'fancy pants code'!$H$46,IF(C82=4,'fancy pants code'!$H$47,IF(C82=5,'fancy pants code'!$H$48,IF(C82=6,'fancy pants code'!$H$49,IF(C82=7,'fancy pants code'!$H$50,IF(C82=8,'fancy pants code'!$H$51,0))))))))</f>
        <v>0</v>
      </c>
      <c r="W82" s="169">
        <f>IF(D82=1,'fancy pants code'!$H$44,IF(D82=2,'fancy pants code'!$H$45,IF(D82=3,'fancy pants code'!$H$46,IF(D82=4,'fancy pants code'!$H$47,IF(D82=5,'fancy pants code'!$H$48,IF(D82=6,'fancy pants code'!$H$49,IF(D82=7,'fancy pants code'!$H$50,IF(D82=8,'fancy pants code'!$H$51,0))))))))</f>
        <v>0</v>
      </c>
      <c r="X82" s="169">
        <f>IF(E82=1,'fancy pants code'!$H$44,IF(E82=2,'fancy pants code'!$H$45,IF(E82=3,'fancy pants code'!$H$46,IF(E82=4,'fancy pants code'!$H$47,IF(E82=5,'fancy pants code'!$H$48,IF(E82=6,'fancy pants code'!$H$49,IF(E82=7,'fancy pants code'!$H$50,IF(E82=8,'fancy pants code'!$H$51,0))))))))</f>
        <v>0</v>
      </c>
      <c r="Y82" s="169">
        <f>IF(F82=1,'fancy pants code'!$H$44,IF(F82=2,'fancy pants code'!$H$45,IF(F82=3,'fancy pants code'!$H$46,IF(F82=4,'fancy pants code'!$H$47,IF(F82=5,'fancy pants code'!$H$48,IF(F82=6,'fancy pants code'!$H$49,IF(F82=7,'fancy pants code'!$H$50,IF(F82=8,'fancy pants code'!$H$51,0))))))))</f>
        <v>0</v>
      </c>
      <c r="Z82" s="169">
        <f>IF(G82=1,'fancy pants code'!$H$44,IF(G82=2,'fancy pants code'!$H$45,IF(G82=3,'fancy pants code'!$H$46,IF(G82=4,'fancy pants code'!$H$47,IF(G82=5,'fancy pants code'!$H$48,IF(G82=6,'fancy pants code'!$H$49,IF(G82=7,'fancy pants code'!$H$50,IF(G82=8,'fancy pants code'!$H$51,0))))))))</f>
        <v>0</v>
      </c>
      <c r="AA82" s="167">
        <f>IF(I82=1,'fancy pants code'!$H$44,IF(I82=2,'fancy pants code'!$H$45,IF(I82=3,'fancy pants code'!$H$46,IF(I82=4,'fancy pants code'!$H$47,IF(I82=5,'fancy pants code'!$H$48,IF(I82=6,'fancy pants code'!$H$49,IF(I82=7,'fancy pants code'!$H$50,IF(I82=8,'fancy pants code'!$H$51,0))))))))</f>
        <v>0</v>
      </c>
      <c r="AB82" s="167">
        <f>IF(J82=1,'fancy pants code'!$H$44,IF(J82=2,'fancy pants code'!$H$45,IF(J82=3,'fancy pants code'!$H$46,IF(J82=4,'fancy pants code'!$H$47,IF(J82=5,'fancy pants code'!$H$48,IF(J82=6,'fancy pants code'!$H$49,IF(J82=7,'fancy pants code'!$H$50,IF(J82=8,'fancy pants code'!$H$51,0))))))))</f>
        <v>0</v>
      </c>
      <c r="AC82" s="167">
        <f>IF(K82=1,'fancy pants code'!$H$44,IF(K82=2,'fancy pants code'!$H$45,IF(K82=3,'fancy pants code'!$H$46,IF(K82=4,'fancy pants code'!$H$47,IF(K82=5,'fancy pants code'!$H$48,IF(K82=6,'fancy pants code'!$H$49,IF(K82=7,'fancy pants code'!$H$50,IF(K82=8,'fancy pants code'!$H$51,0))))))))</f>
        <v>0</v>
      </c>
      <c r="AD82" s="167">
        <f>IF(L82=1,'fancy pants code'!$H$44,IF(L82=2,'fancy pants code'!$H$45,IF(L82=3,'fancy pants code'!$H$46,IF(L82=4,'fancy pants code'!$H$47,IF(L82=5,'fancy pants code'!$H$48,IF(L82=6,'fancy pants code'!$H$49,IF(L82=7,'fancy pants code'!$H$50,IF(L82=8,'fancy pants code'!$H$51,0))))))))</f>
        <v>0</v>
      </c>
      <c r="AE82" s="167">
        <f>IF(M82=1,'fancy pants code'!$H$44,IF(M82=2,'fancy pants code'!$H$45,IF(M82=3,'fancy pants code'!$H$46,IF(M82=4,'fancy pants code'!$H$47,IF(M82=5,'fancy pants code'!$H$48,IF(M82=6,'fancy pants code'!$H$49,IF(M82=7,'fancy pants code'!$H$50,IF(M82=8,'fancy pants code'!$H$51,0))))))))</f>
        <v>0</v>
      </c>
      <c r="AF82" s="168">
        <f>IF(O82=1,'fancy pants code'!$H$44,IF(O82=2,'fancy pants code'!$H$45,IF(O82=3,'fancy pants code'!$H$46,IF(O82=4,'fancy pants code'!$H$47,IF(O82=5,'fancy pants code'!$H$48,IF(O82=6,'fancy pants code'!$H$49,IF(O82=7,'fancy pants code'!$H$50,IF(O82=8,'fancy pants code'!$H$51,0))))))))</f>
        <v>0</v>
      </c>
      <c r="AG82" s="168">
        <f>IF(P82=1,'fancy pants code'!$H$44,IF(P82=2,'fancy pants code'!$H$45,IF(P82=3,'fancy pants code'!$H$46,IF(P82=4,'fancy pants code'!$H$47,IF(P82=5,'fancy pants code'!$H$48,IF(P82=6,'fancy pants code'!$H$49,IF(P82=7,'fancy pants code'!$H$50,IF(P82=8,'fancy pants code'!$H$51,0))))))))</f>
        <v>0</v>
      </c>
      <c r="AH82" s="168">
        <f>IF(Q82=1,'fancy pants code'!$H$44,IF(Q82=2,'fancy pants code'!$H$45,IF(Q82=3,'fancy pants code'!$H$46,IF(Q82=4,'fancy pants code'!$H$47,IF(Q82=5,'fancy pants code'!$H$48,IF(Q82=6,'fancy pants code'!$H$49,IF(Q82=7,'fancy pants code'!$H$50,IF(Q82=8,'fancy pants code'!$H$51,0))))))))</f>
        <v>0</v>
      </c>
      <c r="AI82" s="168">
        <f>IF(R82=1,'fancy pants code'!$H$44,IF(R82=2,'fancy pants code'!$H$45,IF(R82=3,'fancy pants code'!$H$46,IF(R82=4,'fancy pants code'!$H$47,IF(R82=5,'fancy pants code'!$H$48,IF(R82=6,'fancy pants code'!$H$49,IF(R82=7,'fancy pants code'!$H$50,IF(R82=8,'fancy pants code'!$H$51,0))))))))</f>
        <v>0</v>
      </c>
      <c r="AJ82" s="168">
        <f>IF(S82=1,'fancy pants code'!$H$44,IF(S82=2,'fancy pants code'!$H$45,IF(S82=3,'fancy pants code'!$H$46,IF(S82=4,'fancy pants code'!$H$47,IF(S82=5,'fancy pants code'!$H$48,IF(S82=6,'fancy pants code'!$H$49,IF(S82=7,'fancy pants code'!$H$50,IF(S82=8,'fancy pants code'!$H$51,0))))))))</f>
        <v>0</v>
      </c>
      <c r="AK82" s="140">
        <f t="shared" si="23"/>
        <v>0</v>
      </c>
    </row>
    <row r="83" spans="1:37" s="127" customFormat="1" x14ac:dyDescent="0.2">
      <c r="A83" s="49">
        <f t="shared" si="19"/>
        <v>6</v>
      </c>
      <c r="B83" s="103" t="str">
        <f t="shared" si="19"/>
        <v>Glen Walker</v>
      </c>
      <c r="C83" s="215"/>
      <c r="D83" s="212"/>
      <c r="E83" s="212"/>
      <c r="F83" s="212"/>
      <c r="G83" s="212"/>
      <c r="H83" s="200">
        <f t="shared" si="20"/>
        <v>0</v>
      </c>
      <c r="I83" s="211"/>
      <c r="J83" s="212"/>
      <c r="K83" s="212"/>
      <c r="L83" s="212"/>
      <c r="M83" s="212"/>
      <c r="N83" s="200">
        <f t="shared" si="21"/>
        <v>0</v>
      </c>
      <c r="O83" s="211"/>
      <c r="P83" s="212"/>
      <c r="Q83" s="212"/>
      <c r="R83" s="212"/>
      <c r="S83" s="212"/>
      <c r="T83" s="200">
        <f t="shared" si="22"/>
        <v>0</v>
      </c>
      <c r="U83" s="23"/>
      <c r="V83" s="169">
        <f>IF(C83=1,'fancy pants code'!$H$44,IF(C83=2,'fancy pants code'!$H$45,IF(C83=3,'fancy pants code'!$H$46,IF(C83=4,'fancy pants code'!$H$47,IF(C83=5,'fancy pants code'!$H$48,IF(C83=6,'fancy pants code'!$H$49,IF(C83=7,'fancy pants code'!$H$50,IF(C83=8,'fancy pants code'!$H$51,0))))))))</f>
        <v>0</v>
      </c>
      <c r="W83" s="169">
        <f>IF(D83=1,'fancy pants code'!$H$44,IF(D83=2,'fancy pants code'!$H$45,IF(D83=3,'fancy pants code'!$H$46,IF(D83=4,'fancy pants code'!$H$47,IF(D83=5,'fancy pants code'!$H$48,IF(D83=6,'fancy pants code'!$H$49,IF(D83=7,'fancy pants code'!$H$50,IF(D83=8,'fancy pants code'!$H$51,0))))))))</f>
        <v>0</v>
      </c>
      <c r="X83" s="169">
        <f>IF(E83=1,'fancy pants code'!$H$44,IF(E83=2,'fancy pants code'!$H$45,IF(E83=3,'fancy pants code'!$H$46,IF(E83=4,'fancy pants code'!$H$47,IF(E83=5,'fancy pants code'!$H$48,IF(E83=6,'fancy pants code'!$H$49,IF(E83=7,'fancy pants code'!$H$50,IF(E83=8,'fancy pants code'!$H$51,0))))))))</f>
        <v>0</v>
      </c>
      <c r="Y83" s="169">
        <f>IF(F83=1,'fancy pants code'!$H$44,IF(F83=2,'fancy pants code'!$H$45,IF(F83=3,'fancy pants code'!$H$46,IF(F83=4,'fancy pants code'!$H$47,IF(F83=5,'fancy pants code'!$H$48,IF(F83=6,'fancy pants code'!$H$49,IF(F83=7,'fancy pants code'!$H$50,IF(F83=8,'fancy pants code'!$H$51,0))))))))</f>
        <v>0</v>
      </c>
      <c r="Z83" s="169">
        <f>IF(G83=1,'fancy pants code'!$H$44,IF(G83=2,'fancy pants code'!$H$45,IF(G83=3,'fancy pants code'!$H$46,IF(G83=4,'fancy pants code'!$H$47,IF(G83=5,'fancy pants code'!$H$48,IF(G83=6,'fancy pants code'!$H$49,IF(G83=7,'fancy pants code'!$H$50,IF(G83=8,'fancy pants code'!$H$51,0))))))))</f>
        <v>0</v>
      </c>
      <c r="AA83" s="167">
        <f>IF(I83=1,'fancy pants code'!$H$44,IF(I83=2,'fancy pants code'!$H$45,IF(I83=3,'fancy pants code'!$H$46,IF(I83=4,'fancy pants code'!$H$47,IF(I83=5,'fancy pants code'!$H$48,IF(I83=6,'fancy pants code'!$H$49,IF(I83=7,'fancy pants code'!$H$50,IF(I83=8,'fancy pants code'!$H$51,0))))))))</f>
        <v>0</v>
      </c>
      <c r="AB83" s="167">
        <f>IF(J83=1,'fancy pants code'!$H$44,IF(J83=2,'fancy pants code'!$H$45,IF(J83=3,'fancy pants code'!$H$46,IF(J83=4,'fancy pants code'!$H$47,IF(J83=5,'fancy pants code'!$H$48,IF(J83=6,'fancy pants code'!$H$49,IF(J83=7,'fancy pants code'!$H$50,IF(J83=8,'fancy pants code'!$H$51,0))))))))</f>
        <v>0</v>
      </c>
      <c r="AC83" s="167">
        <f>IF(K83=1,'fancy pants code'!$H$44,IF(K83=2,'fancy pants code'!$H$45,IF(K83=3,'fancy pants code'!$H$46,IF(K83=4,'fancy pants code'!$H$47,IF(K83=5,'fancy pants code'!$H$48,IF(K83=6,'fancy pants code'!$H$49,IF(K83=7,'fancy pants code'!$H$50,IF(K83=8,'fancy pants code'!$H$51,0))))))))</f>
        <v>0</v>
      </c>
      <c r="AD83" s="167">
        <f>IF(L83=1,'fancy pants code'!$H$44,IF(L83=2,'fancy pants code'!$H$45,IF(L83=3,'fancy pants code'!$H$46,IF(L83=4,'fancy pants code'!$H$47,IF(L83=5,'fancy pants code'!$H$48,IF(L83=6,'fancy pants code'!$H$49,IF(L83=7,'fancy pants code'!$H$50,IF(L83=8,'fancy pants code'!$H$51,0))))))))</f>
        <v>0</v>
      </c>
      <c r="AE83" s="167">
        <f>IF(M83=1,'fancy pants code'!$H$44,IF(M83=2,'fancy pants code'!$H$45,IF(M83=3,'fancy pants code'!$H$46,IF(M83=4,'fancy pants code'!$H$47,IF(M83=5,'fancy pants code'!$H$48,IF(M83=6,'fancy pants code'!$H$49,IF(M83=7,'fancy pants code'!$H$50,IF(M83=8,'fancy pants code'!$H$51,0))))))))</f>
        <v>0</v>
      </c>
      <c r="AF83" s="168">
        <f>IF(O83=1,'fancy pants code'!$H$44,IF(O83=2,'fancy pants code'!$H$45,IF(O83=3,'fancy pants code'!$H$46,IF(O83=4,'fancy pants code'!$H$47,IF(O83=5,'fancy pants code'!$H$48,IF(O83=6,'fancy pants code'!$H$49,IF(O83=7,'fancy pants code'!$H$50,IF(O83=8,'fancy pants code'!$H$51,0))))))))</f>
        <v>0</v>
      </c>
      <c r="AG83" s="168">
        <f>IF(P83=1,'fancy pants code'!$H$44,IF(P83=2,'fancy pants code'!$H$45,IF(P83=3,'fancy pants code'!$H$46,IF(P83=4,'fancy pants code'!$H$47,IF(P83=5,'fancy pants code'!$H$48,IF(P83=6,'fancy pants code'!$H$49,IF(P83=7,'fancy pants code'!$H$50,IF(P83=8,'fancy pants code'!$H$51,0))))))))</f>
        <v>0</v>
      </c>
      <c r="AH83" s="168">
        <f>IF(Q83=1,'fancy pants code'!$H$44,IF(Q83=2,'fancy pants code'!$H$45,IF(Q83=3,'fancy pants code'!$H$46,IF(Q83=4,'fancy pants code'!$H$47,IF(Q83=5,'fancy pants code'!$H$48,IF(Q83=6,'fancy pants code'!$H$49,IF(Q83=7,'fancy pants code'!$H$50,IF(Q83=8,'fancy pants code'!$H$51,0))))))))</f>
        <v>0</v>
      </c>
      <c r="AI83" s="168">
        <f>IF(R83=1,'fancy pants code'!$H$44,IF(R83=2,'fancy pants code'!$H$45,IF(R83=3,'fancy pants code'!$H$46,IF(R83=4,'fancy pants code'!$H$47,IF(R83=5,'fancy pants code'!$H$48,IF(R83=6,'fancy pants code'!$H$49,IF(R83=7,'fancy pants code'!$H$50,IF(R83=8,'fancy pants code'!$H$51,0))))))))</f>
        <v>0</v>
      </c>
      <c r="AJ83" s="168">
        <f>IF(S83=1,'fancy pants code'!$H$44,IF(S83=2,'fancy pants code'!$H$45,IF(S83=3,'fancy pants code'!$H$46,IF(S83=4,'fancy pants code'!$H$47,IF(S83=5,'fancy pants code'!$H$48,IF(S83=6,'fancy pants code'!$H$49,IF(S83=7,'fancy pants code'!$H$50,IF(S83=8,'fancy pants code'!$H$51,0))))))))</f>
        <v>0</v>
      </c>
      <c r="AK83" s="140">
        <f t="shared" si="23"/>
        <v>0</v>
      </c>
    </row>
    <row r="84" spans="1:37" s="127" customFormat="1" x14ac:dyDescent="0.2">
      <c r="A84" s="49">
        <f t="shared" si="19"/>
        <v>7</v>
      </c>
      <c r="B84" s="103" t="str">
        <f t="shared" si="19"/>
        <v>Jason Tubnor</v>
      </c>
      <c r="C84" s="215">
        <v>5</v>
      </c>
      <c r="D84" s="212"/>
      <c r="E84" s="212"/>
      <c r="F84" s="212"/>
      <c r="G84" s="212"/>
      <c r="H84" s="200">
        <f t="shared" si="20"/>
        <v>0</v>
      </c>
      <c r="I84" s="211"/>
      <c r="J84" s="212"/>
      <c r="K84" s="212"/>
      <c r="L84" s="212"/>
      <c r="M84" s="212"/>
      <c r="N84" s="200">
        <f t="shared" si="21"/>
        <v>0</v>
      </c>
      <c r="O84" s="211"/>
      <c r="P84" s="212"/>
      <c r="Q84" s="212"/>
      <c r="R84" s="212"/>
      <c r="S84" s="212"/>
      <c r="T84" s="200">
        <f t="shared" si="22"/>
        <v>0</v>
      </c>
      <c r="U84" s="23"/>
      <c r="V84" s="169">
        <f>IF(C84=1,'fancy pants code'!$H$44,IF(C84=2,'fancy pants code'!$H$45,IF(C84=3,'fancy pants code'!$H$46,IF(C84=4,'fancy pants code'!$H$47,IF(C84=5,'fancy pants code'!$H$48,IF(C84=6,'fancy pants code'!$H$49,IF(C84=7,'fancy pants code'!$H$50,IF(C84=8,'fancy pants code'!$H$51,0))))))))</f>
        <v>0</v>
      </c>
      <c r="W84" s="169">
        <f>IF(D84=1,'fancy pants code'!$H$44,IF(D84=2,'fancy pants code'!$H$45,IF(D84=3,'fancy pants code'!$H$46,IF(D84=4,'fancy pants code'!$H$47,IF(D84=5,'fancy pants code'!$H$48,IF(D84=6,'fancy pants code'!$H$49,IF(D84=7,'fancy pants code'!$H$50,IF(D84=8,'fancy pants code'!$H$51,0))))))))</f>
        <v>0</v>
      </c>
      <c r="X84" s="169">
        <f>IF(E84=1,'fancy pants code'!$H$44,IF(E84=2,'fancy pants code'!$H$45,IF(E84=3,'fancy pants code'!$H$46,IF(E84=4,'fancy pants code'!$H$47,IF(E84=5,'fancy pants code'!$H$48,IF(E84=6,'fancy pants code'!$H$49,IF(E84=7,'fancy pants code'!$H$50,IF(E84=8,'fancy pants code'!$H$51,0))))))))</f>
        <v>0</v>
      </c>
      <c r="Y84" s="169">
        <f>IF(F84=1,'fancy pants code'!$H$44,IF(F84=2,'fancy pants code'!$H$45,IF(F84=3,'fancy pants code'!$H$46,IF(F84=4,'fancy pants code'!$H$47,IF(F84=5,'fancy pants code'!$H$48,IF(F84=6,'fancy pants code'!$H$49,IF(F84=7,'fancy pants code'!$H$50,IF(F84=8,'fancy pants code'!$H$51,0))))))))</f>
        <v>0</v>
      </c>
      <c r="Z84" s="169">
        <f>IF(G84=1,'fancy pants code'!$H$44,IF(G84=2,'fancy pants code'!$H$45,IF(G84=3,'fancy pants code'!$H$46,IF(G84=4,'fancy pants code'!$H$47,IF(G84=5,'fancy pants code'!$H$48,IF(G84=6,'fancy pants code'!$H$49,IF(G84=7,'fancy pants code'!$H$50,IF(G84=8,'fancy pants code'!$H$51,0))))))))</f>
        <v>0</v>
      </c>
      <c r="AA84" s="167">
        <f>IF(I84=1,'fancy pants code'!$H$44,IF(I84=2,'fancy pants code'!$H$45,IF(I84=3,'fancy pants code'!$H$46,IF(I84=4,'fancy pants code'!$H$47,IF(I84=5,'fancy pants code'!$H$48,IF(I84=6,'fancy pants code'!$H$49,IF(I84=7,'fancy pants code'!$H$50,IF(I84=8,'fancy pants code'!$H$51,0))))))))</f>
        <v>0</v>
      </c>
      <c r="AB84" s="167">
        <f>IF(J84=1,'fancy pants code'!$H$44,IF(J84=2,'fancy pants code'!$H$45,IF(J84=3,'fancy pants code'!$H$46,IF(J84=4,'fancy pants code'!$H$47,IF(J84=5,'fancy pants code'!$H$48,IF(J84=6,'fancy pants code'!$H$49,IF(J84=7,'fancy pants code'!$H$50,IF(J84=8,'fancy pants code'!$H$51,0))))))))</f>
        <v>0</v>
      </c>
      <c r="AC84" s="167">
        <f>IF(K84=1,'fancy pants code'!$H$44,IF(K84=2,'fancy pants code'!$H$45,IF(K84=3,'fancy pants code'!$H$46,IF(K84=4,'fancy pants code'!$H$47,IF(K84=5,'fancy pants code'!$H$48,IF(K84=6,'fancy pants code'!$H$49,IF(K84=7,'fancy pants code'!$H$50,IF(K84=8,'fancy pants code'!$H$51,0))))))))</f>
        <v>0</v>
      </c>
      <c r="AD84" s="167">
        <f>IF(L84=1,'fancy pants code'!$H$44,IF(L84=2,'fancy pants code'!$H$45,IF(L84=3,'fancy pants code'!$H$46,IF(L84=4,'fancy pants code'!$H$47,IF(L84=5,'fancy pants code'!$H$48,IF(L84=6,'fancy pants code'!$H$49,IF(L84=7,'fancy pants code'!$H$50,IF(L84=8,'fancy pants code'!$H$51,0))))))))</f>
        <v>0</v>
      </c>
      <c r="AE84" s="167">
        <f>IF(M84=1,'fancy pants code'!$H$44,IF(M84=2,'fancy pants code'!$H$45,IF(M84=3,'fancy pants code'!$H$46,IF(M84=4,'fancy pants code'!$H$47,IF(M84=5,'fancy pants code'!$H$48,IF(M84=6,'fancy pants code'!$H$49,IF(M84=7,'fancy pants code'!$H$50,IF(M84=8,'fancy pants code'!$H$51,0))))))))</f>
        <v>0</v>
      </c>
      <c r="AF84" s="168">
        <f>IF(O84=1,'fancy pants code'!$H$44,IF(O84=2,'fancy pants code'!$H$45,IF(O84=3,'fancy pants code'!$H$46,IF(O84=4,'fancy pants code'!$H$47,IF(O84=5,'fancy pants code'!$H$48,IF(O84=6,'fancy pants code'!$H$49,IF(O84=7,'fancy pants code'!$H$50,IF(O84=8,'fancy pants code'!$H$51,0))))))))</f>
        <v>0</v>
      </c>
      <c r="AG84" s="168">
        <f>IF(P84=1,'fancy pants code'!$H$44,IF(P84=2,'fancy pants code'!$H$45,IF(P84=3,'fancy pants code'!$H$46,IF(P84=4,'fancy pants code'!$H$47,IF(P84=5,'fancy pants code'!$H$48,IF(P84=6,'fancy pants code'!$H$49,IF(P84=7,'fancy pants code'!$H$50,IF(P84=8,'fancy pants code'!$H$51,0))))))))</f>
        <v>0</v>
      </c>
      <c r="AH84" s="168">
        <f>IF(Q84=1,'fancy pants code'!$H$44,IF(Q84=2,'fancy pants code'!$H$45,IF(Q84=3,'fancy pants code'!$H$46,IF(Q84=4,'fancy pants code'!$H$47,IF(Q84=5,'fancy pants code'!$H$48,IF(Q84=6,'fancy pants code'!$H$49,IF(Q84=7,'fancy pants code'!$H$50,IF(Q84=8,'fancy pants code'!$H$51,0))))))))</f>
        <v>0</v>
      </c>
      <c r="AI84" s="168">
        <f>IF(R84=1,'fancy pants code'!$H$44,IF(R84=2,'fancy pants code'!$H$45,IF(R84=3,'fancy pants code'!$H$46,IF(R84=4,'fancy pants code'!$H$47,IF(R84=5,'fancy pants code'!$H$48,IF(R84=6,'fancy pants code'!$H$49,IF(R84=7,'fancy pants code'!$H$50,IF(R84=8,'fancy pants code'!$H$51,0))))))))</f>
        <v>0</v>
      </c>
      <c r="AJ84" s="168">
        <f>IF(S84=1,'fancy pants code'!$H$44,IF(S84=2,'fancy pants code'!$H$45,IF(S84=3,'fancy pants code'!$H$46,IF(S84=4,'fancy pants code'!$H$47,IF(S84=5,'fancy pants code'!$H$48,IF(S84=6,'fancy pants code'!$H$49,IF(S84=7,'fancy pants code'!$H$50,IF(S84=8,'fancy pants code'!$H$51,0))))))))</f>
        <v>0</v>
      </c>
      <c r="AK84" s="140">
        <f t="shared" si="23"/>
        <v>0</v>
      </c>
    </row>
    <row r="85" spans="1:37" s="127" customFormat="1" x14ac:dyDescent="0.2">
      <c r="A85" s="49">
        <f t="shared" si="19"/>
        <v>8</v>
      </c>
      <c r="B85" s="103" t="str">
        <f t="shared" si="19"/>
        <v>Nicole Summerfield</v>
      </c>
      <c r="C85" s="215"/>
      <c r="D85" s="212"/>
      <c r="E85" s="212"/>
      <c r="F85" s="212"/>
      <c r="G85" s="212"/>
      <c r="H85" s="200">
        <f t="shared" si="20"/>
        <v>0</v>
      </c>
      <c r="I85" s="211"/>
      <c r="J85" s="212"/>
      <c r="K85" s="212"/>
      <c r="L85" s="212"/>
      <c r="M85" s="212"/>
      <c r="N85" s="200">
        <f t="shared" si="21"/>
        <v>0</v>
      </c>
      <c r="O85" s="211"/>
      <c r="P85" s="212"/>
      <c r="Q85" s="212"/>
      <c r="R85" s="212"/>
      <c r="S85" s="212"/>
      <c r="T85" s="200">
        <f t="shared" si="22"/>
        <v>0</v>
      </c>
      <c r="U85" s="23"/>
      <c r="V85" s="169">
        <f>IF(C85=1,'fancy pants code'!$H$44,IF(C85=2,'fancy pants code'!$H$45,IF(C85=3,'fancy pants code'!$H$46,IF(C85=4,'fancy pants code'!$H$47,IF(C85=5,'fancy pants code'!$H$48,IF(C85=6,'fancy pants code'!$H$49,IF(C85=7,'fancy pants code'!$H$50,IF(C85=8,'fancy pants code'!$H$51,0))))))))</f>
        <v>0</v>
      </c>
      <c r="W85" s="169">
        <f>IF(D85=1,'fancy pants code'!$H$44,IF(D85=2,'fancy pants code'!$H$45,IF(D85=3,'fancy pants code'!$H$46,IF(D85=4,'fancy pants code'!$H$47,IF(D85=5,'fancy pants code'!$H$48,IF(D85=6,'fancy pants code'!$H$49,IF(D85=7,'fancy pants code'!$H$50,IF(D85=8,'fancy pants code'!$H$51,0))))))))</f>
        <v>0</v>
      </c>
      <c r="X85" s="169">
        <f>IF(E85=1,'fancy pants code'!$H$44,IF(E85=2,'fancy pants code'!$H$45,IF(E85=3,'fancy pants code'!$H$46,IF(E85=4,'fancy pants code'!$H$47,IF(E85=5,'fancy pants code'!$H$48,IF(E85=6,'fancy pants code'!$H$49,IF(E85=7,'fancy pants code'!$H$50,IF(E85=8,'fancy pants code'!$H$51,0))))))))</f>
        <v>0</v>
      </c>
      <c r="Y85" s="169">
        <f>IF(F85=1,'fancy pants code'!$H$44,IF(F85=2,'fancy pants code'!$H$45,IF(F85=3,'fancy pants code'!$H$46,IF(F85=4,'fancy pants code'!$H$47,IF(F85=5,'fancy pants code'!$H$48,IF(F85=6,'fancy pants code'!$H$49,IF(F85=7,'fancy pants code'!$H$50,IF(F85=8,'fancy pants code'!$H$51,0))))))))</f>
        <v>0</v>
      </c>
      <c r="Z85" s="169">
        <f>IF(G85=1,'fancy pants code'!$H$44,IF(G85=2,'fancy pants code'!$H$45,IF(G85=3,'fancy pants code'!$H$46,IF(G85=4,'fancy pants code'!$H$47,IF(G85=5,'fancy pants code'!$H$48,IF(G85=6,'fancy pants code'!$H$49,IF(G85=7,'fancy pants code'!$H$50,IF(G85=8,'fancy pants code'!$H$51,0))))))))</f>
        <v>0</v>
      </c>
      <c r="AA85" s="167">
        <f>IF(I85=1,'fancy pants code'!$H$44,IF(I85=2,'fancy pants code'!$H$45,IF(I85=3,'fancy pants code'!$H$46,IF(I85=4,'fancy pants code'!$H$47,IF(I85=5,'fancy pants code'!$H$48,IF(I85=6,'fancy pants code'!$H$49,IF(I85=7,'fancy pants code'!$H$50,IF(I85=8,'fancy pants code'!$H$51,0))))))))</f>
        <v>0</v>
      </c>
      <c r="AB85" s="167">
        <f>IF(J85=1,'fancy pants code'!$H$44,IF(J85=2,'fancy pants code'!$H$45,IF(J85=3,'fancy pants code'!$H$46,IF(J85=4,'fancy pants code'!$H$47,IF(J85=5,'fancy pants code'!$H$48,IF(J85=6,'fancy pants code'!$H$49,IF(J85=7,'fancy pants code'!$H$50,IF(J85=8,'fancy pants code'!$H$51,0))))))))</f>
        <v>0</v>
      </c>
      <c r="AC85" s="167">
        <f>IF(K85=1,'fancy pants code'!$H$44,IF(K85=2,'fancy pants code'!$H$45,IF(K85=3,'fancy pants code'!$H$46,IF(K85=4,'fancy pants code'!$H$47,IF(K85=5,'fancy pants code'!$H$48,IF(K85=6,'fancy pants code'!$H$49,IF(K85=7,'fancy pants code'!$H$50,IF(K85=8,'fancy pants code'!$H$51,0))))))))</f>
        <v>0</v>
      </c>
      <c r="AD85" s="167">
        <f>IF(L85=1,'fancy pants code'!$H$44,IF(L85=2,'fancy pants code'!$H$45,IF(L85=3,'fancy pants code'!$H$46,IF(L85=4,'fancy pants code'!$H$47,IF(L85=5,'fancy pants code'!$H$48,IF(L85=6,'fancy pants code'!$H$49,IF(L85=7,'fancy pants code'!$H$50,IF(L85=8,'fancy pants code'!$H$51,0))))))))</f>
        <v>0</v>
      </c>
      <c r="AE85" s="167">
        <f>IF(M85=1,'fancy pants code'!$H$44,IF(M85=2,'fancy pants code'!$H$45,IF(M85=3,'fancy pants code'!$H$46,IF(M85=4,'fancy pants code'!$H$47,IF(M85=5,'fancy pants code'!$H$48,IF(M85=6,'fancy pants code'!$H$49,IF(M85=7,'fancy pants code'!$H$50,IF(M85=8,'fancy pants code'!$H$51,0))))))))</f>
        <v>0</v>
      </c>
      <c r="AF85" s="168">
        <f>IF(O85=1,'fancy pants code'!$H$44,IF(O85=2,'fancy pants code'!$H$45,IF(O85=3,'fancy pants code'!$H$46,IF(O85=4,'fancy pants code'!$H$47,IF(O85=5,'fancy pants code'!$H$48,IF(O85=6,'fancy pants code'!$H$49,IF(O85=7,'fancy pants code'!$H$50,IF(O85=8,'fancy pants code'!$H$51,0))))))))</f>
        <v>0</v>
      </c>
      <c r="AG85" s="168">
        <f>IF(P85=1,'fancy pants code'!$H$44,IF(P85=2,'fancy pants code'!$H$45,IF(P85=3,'fancy pants code'!$H$46,IF(P85=4,'fancy pants code'!$H$47,IF(P85=5,'fancy pants code'!$H$48,IF(P85=6,'fancy pants code'!$H$49,IF(P85=7,'fancy pants code'!$H$50,IF(P85=8,'fancy pants code'!$H$51,0))))))))</f>
        <v>0</v>
      </c>
      <c r="AH85" s="168">
        <f>IF(Q85=1,'fancy pants code'!$H$44,IF(Q85=2,'fancy pants code'!$H$45,IF(Q85=3,'fancy pants code'!$H$46,IF(Q85=4,'fancy pants code'!$H$47,IF(Q85=5,'fancy pants code'!$H$48,IF(Q85=6,'fancy pants code'!$H$49,IF(Q85=7,'fancy pants code'!$H$50,IF(Q85=8,'fancy pants code'!$H$51,0))))))))</f>
        <v>0</v>
      </c>
      <c r="AI85" s="168">
        <f>IF(R85=1,'fancy pants code'!$H$44,IF(R85=2,'fancy pants code'!$H$45,IF(R85=3,'fancy pants code'!$H$46,IF(R85=4,'fancy pants code'!$H$47,IF(R85=5,'fancy pants code'!$H$48,IF(R85=6,'fancy pants code'!$H$49,IF(R85=7,'fancy pants code'!$H$50,IF(R85=8,'fancy pants code'!$H$51,0))))))))</f>
        <v>0</v>
      </c>
      <c r="AJ85" s="168">
        <f>IF(S85=1,'fancy pants code'!$H$44,IF(S85=2,'fancy pants code'!$H$45,IF(S85=3,'fancy pants code'!$H$46,IF(S85=4,'fancy pants code'!$H$47,IF(S85=5,'fancy pants code'!$H$48,IF(S85=6,'fancy pants code'!$H$49,IF(S85=7,'fancy pants code'!$H$50,IF(S85=8,'fancy pants code'!$H$51,0))))))))</f>
        <v>0</v>
      </c>
      <c r="AK85" s="140">
        <f t="shared" si="23"/>
        <v>0</v>
      </c>
    </row>
    <row r="86" spans="1:37" s="127" customFormat="1" x14ac:dyDescent="0.2">
      <c r="A86" s="49">
        <f t="shared" si="19"/>
        <v>9</v>
      </c>
      <c r="B86" s="103" t="str">
        <f t="shared" si="19"/>
        <v>Cassandra Lear</v>
      </c>
      <c r="C86" s="215"/>
      <c r="D86" s="212"/>
      <c r="E86" s="212"/>
      <c r="F86" s="212"/>
      <c r="G86" s="212"/>
      <c r="H86" s="200">
        <f t="shared" si="20"/>
        <v>0</v>
      </c>
      <c r="I86" s="211"/>
      <c r="J86" s="212"/>
      <c r="K86" s="212"/>
      <c r="L86" s="212"/>
      <c r="M86" s="212"/>
      <c r="N86" s="200">
        <f t="shared" si="21"/>
        <v>0</v>
      </c>
      <c r="O86" s="211"/>
      <c r="P86" s="212"/>
      <c r="Q86" s="212"/>
      <c r="R86" s="212"/>
      <c r="S86" s="212"/>
      <c r="T86" s="200">
        <f t="shared" si="22"/>
        <v>0</v>
      </c>
      <c r="U86" s="23"/>
      <c r="V86" s="169">
        <f>IF(C86=1,'fancy pants code'!$H$44,IF(C86=2,'fancy pants code'!$H$45,IF(C86=3,'fancy pants code'!$H$46,IF(C86=4,'fancy pants code'!$H$47,IF(C86=5,'fancy pants code'!$H$48,IF(C86=6,'fancy pants code'!$H$49,IF(C86=7,'fancy pants code'!$H$50,IF(C86=8,'fancy pants code'!$H$51,0))))))))</f>
        <v>0</v>
      </c>
      <c r="W86" s="169">
        <f>IF(D86=1,'fancy pants code'!$H$44,IF(D86=2,'fancy pants code'!$H$45,IF(D86=3,'fancy pants code'!$H$46,IF(D86=4,'fancy pants code'!$H$47,IF(D86=5,'fancy pants code'!$H$48,IF(D86=6,'fancy pants code'!$H$49,IF(D86=7,'fancy pants code'!$H$50,IF(D86=8,'fancy pants code'!$H$51,0))))))))</f>
        <v>0</v>
      </c>
      <c r="X86" s="169">
        <f>IF(E86=1,'fancy pants code'!$H$44,IF(E86=2,'fancy pants code'!$H$45,IF(E86=3,'fancy pants code'!$H$46,IF(E86=4,'fancy pants code'!$H$47,IF(E86=5,'fancy pants code'!$H$48,IF(E86=6,'fancy pants code'!$H$49,IF(E86=7,'fancy pants code'!$H$50,IF(E86=8,'fancy pants code'!$H$51,0))))))))</f>
        <v>0</v>
      </c>
      <c r="Y86" s="169">
        <f>IF(F86=1,'fancy pants code'!$H$44,IF(F86=2,'fancy pants code'!$H$45,IF(F86=3,'fancy pants code'!$H$46,IF(F86=4,'fancy pants code'!$H$47,IF(F86=5,'fancy pants code'!$H$48,IF(F86=6,'fancy pants code'!$H$49,IF(F86=7,'fancy pants code'!$H$50,IF(F86=8,'fancy pants code'!$H$51,0))))))))</f>
        <v>0</v>
      </c>
      <c r="Z86" s="169">
        <f>IF(G86=1,'fancy pants code'!$H$44,IF(G86=2,'fancy pants code'!$H$45,IF(G86=3,'fancy pants code'!$H$46,IF(G86=4,'fancy pants code'!$H$47,IF(G86=5,'fancy pants code'!$H$48,IF(G86=6,'fancy pants code'!$H$49,IF(G86=7,'fancy pants code'!$H$50,IF(G86=8,'fancy pants code'!$H$51,0))))))))</f>
        <v>0</v>
      </c>
      <c r="AA86" s="167">
        <f>IF(I86=1,'fancy pants code'!$H$44,IF(I86=2,'fancy pants code'!$H$45,IF(I86=3,'fancy pants code'!$H$46,IF(I86=4,'fancy pants code'!$H$47,IF(I86=5,'fancy pants code'!$H$48,IF(I86=6,'fancy pants code'!$H$49,IF(I86=7,'fancy pants code'!$H$50,IF(I86=8,'fancy pants code'!$H$51,0))))))))</f>
        <v>0</v>
      </c>
      <c r="AB86" s="167">
        <f>IF(J86=1,'fancy pants code'!$H$44,IF(J86=2,'fancy pants code'!$H$45,IF(J86=3,'fancy pants code'!$H$46,IF(J86=4,'fancy pants code'!$H$47,IF(J86=5,'fancy pants code'!$H$48,IF(J86=6,'fancy pants code'!$H$49,IF(J86=7,'fancy pants code'!$H$50,IF(J86=8,'fancy pants code'!$H$51,0))))))))</f>
        <v>0</v>
      </c>
      <c r="AC86" s="167">
        <f>IF(K86=1,'fancy pants code'!$H$44,IF(K86=2,'fancy pants code'!$H$45,IF(K86=3,'fancy pants code'!$H$46,IF(K86=4,'fancy pants code'!$H$47,IF(K86=5,'fancy pants code'!$H$48,IF(K86=6,'fancy pants code'!$H$49,IF(K86=7,'fancy pants code'!$H$50,IF(K86=8,'fancy pants code'!$H$51,0))))))))</f>
        <v>0</v>
      </c>
      <c r="AD86" s="167">
        <f>IF(L86=1,'fancy pants code'!$H$44,IF(L86=2,'fancy pants code'!$H$45,IF(L86=3,'fancy pants code'!$H$46,IF(L86=4,'fancy pants code'!$H$47,IF(L86=5,'fancy pants code'!$H$48,IF(L86=6,'fancy pants code'!$H$49,IF(L86=7,'fancy pants code'!$H$50,IF(L86=8,'fancy pants code'!$H$51,0))))))))</f>
        <v>0</v>
      </c>
      <c r="AE86" s="167">
        <f>IF(M86=1,'fancy pants code'!$H$44,IF(M86=2,'fancy pants code'!$H$45,IF(M86=3,'fancy pants code'!$H$46,IF(M86=4,'fancy pants code'!$H$47,IF(M86=5,'fancy pants code'!$H$48,IF(M86=6,'fancy pants code'!$H$49,IF(M86=7,'fancy pants code'!$H$50,IF(M86=8,'fancy pants code'!$H$51,0))))))))</f>
        <v>0</v>
      </c>
      <c r="AF86" s="168">
        <f>IF(O86=1,'fancy pants code'!$H$44,IF(O86=2,'fancy pants code'!$H$45,IF(O86=3,'fancy pants code'!$H$46,IF(O86=4,'fancy pants code'!$H$47,IF(O86=5,'fancy pants code'!$H$48,IF(O86=6,'fancy pants code'!$H$49,IF(O86=7,'fancy pants code'!$H$50,IF(O86=8,'fancy pants code'!$H$51,0))))))))</f>
        <v>0</v>
      </c>
      <c r="AG86" s="168">
        <f>IF(P86=1,'fancy pants code'!$H$44,IF(P86=2,'fancy pants code'!$H$45,IF(P86=3,'fancy pants code'!$H$46,IF(P86=4,'fancy pants code'!$H$47,IF(P86=5,'fancy pants code'!$H$48,IF(P86=6,'fancy pants code'!$H$49,IF(P86=7,'fancy pants code'!$H$50,IF(P86=8,'fancy pants code'!$H$51,0))))))))</f>
        <v>0</v>
      </c>
      <c r="AH86" s="168">
        <f>IF(Q86=1,'fancy pants code'!$H$44,IF(Q86=2,'fancy pants code'!$H$45,IF(Q86=3,'fancy pants code'!$H$46,IF(Q86=4,'fancy pants code'!$H$47,IF(Q86=5,'fancy pants code'!$H$48,IF(Q86=6,'fancy pants code'!$H$49,IF(Q86=7,'fancy pants code'!$H$50,IF(Q86=8,'fancy pants code'!$H$51,0))))))))</f>
        <v>0</v>
      </c>
      <c r="AI86" s="168">
        <f>IF(R86=1,'fancy pants code'!$H$44,IF(R86=2,'fancy pants code'!$H$45,IF(R86=3,'fancy pants code'!$H$46,IF(R86=4,'fancy pants code'!$H$47,IF(R86=5,'fancy pants code'!$H$48,IF(R86=6,'fancy pants code'!$H$49,IF(R86=7,'fancy pants code'!$H$50,IF(R86=8,'fancy pants code'!$H$51,0))))))))</f>
        <v>0</v>
      </c>
      <c r="AJ86" s="168">
        <f>IF(S86=1,'fancy pants code'!$H$44,IF(S86=2,'fancy pants code'!$H$45,IF(S86=3,'fancy pants code'!$H$46,IF(S86=4,'fancy pants code'!$H$47,IF(S86=5,'fancy pants code'!$H$48,IF(S86=6,'fancy pants code'!$H$49,IF(S86=7,'fancy pants code'!$H$50,IF(S86=8,'fancy pants code'!$H$51,0))))))))</f>
        <v>0</v>
      </c>
      <c r="AK86" s="140">
        <f t="shared" si="23"/>
        <v>0</v>
      </c>
    </row>
    <row r="87" spans="1:37" s="127" customFormat="1" x14ac:dyDescent="0.2">
      <c r="A87" s="49">
        <f t="shared" si="19"/>
        <v>10</v>
      </c>
      <c r="B87" s="103" t="str">
        <f t="shared" si="19"/>
        <v>David Willowhite</v>
      </c>
      <c r="C87" s="215"/>
      <c r="D87" s="212"/>
      <c r="E87" s="212"/>
      <c r="F87" s="212"/>
      <c r="G87" s="212"/>
      <c r="H87" s="200">
        <f t="shared" si="20"/>
        <v>0</v>
      </c>
      <c r="I87" s="211"/>
      <c r="J87" s="212"/>
      <c r="K87" s="212"/>
      <c r="L87" s="212"/>
      <c r="M87" s="212"/>
      <c r="N87" s="200">
        <f t="shared" si="21"/>
        <v>0</v>
      </c>
      <c r="O87" s="211"/>
      <c r="P87" s="212"/>
      <c r="Q87" s="212"/>
      <c r="R87" s="212"/>
      <c r="S87" s="212"/>
      <c r="T87" s="200">
        <f t="shared" si="22"/>
        <v>0</v>
      </c>
      <c r="U87" s="23"/>
      <c r="V87" s="169">
        <f>IF(C87=1,'fancy pants code'!$H$44,IF(C87=2,'fancy pants code'!$H$45,IF(C87=3,'fancy pants code'!$H$46,IF(C87=4,'fancy pants code'!$H$47,IF(C87=5,'fancy pants code'!$H$48,IF(C87=6,'fancy pants code'!$H$49,IF(C87=7,'fancy pants code'!$H$50,IF(C87=8,'fancy pants code'!$H$51,0))))))))</f>
        <v>0</v>
      </c>
      <c r="W87" s="169">
        <f>IF(D87=1,'fancy pants code'!$H$44,IF(D87=2,'fancy pants code'!$H$45,IF(D87=3,'fancy pants code'!$H$46,IF(D87=4,'fancy pants code'!$H$47,IF(D87=5,'fancy pants code'!$H$48,IF(D87=6,'fancy pants code'!$H$49,IF(D87=7,'fancy pants code'!$H$50,IF(D87=8,'fancy pants code'!$H$51,0))))))))</f>
        <v>0</v>
      </c>
      <c r="X87" s="169">
        <f>IF(E87=1,'fancy pants code'!$H$44,IF(E87=2,'fancy pants code'!$H$45,IF(E87=3,'fancy pants code'!$H$46,IF(E87=4,'fancy pants code'!$H$47,IF(E87=5,'fancy pants code'!$H$48,IF(E87=6,'fancy pants code'!$H$49,IF(E87=7,'fancy pants code'!$H$50,IF(E87=8,'fancy pants code'!$H$51,0))))))))</f>
        <v>0</v>
      </c>
      <c r="Y87" s="169">
        <f>IF(F87=1,'fancy pants code'!$H$44,IF(F87=2,'fancy pants code'!$H$45,IF(F87=3,'fancy pants code'!$H$46,IF(F87=4,'fancy pants code'!$H$47,IF(F87=5,'fancy pants code'!$H$48,IF(F87=6,'fancy pants code'!$H$49,IF(F87=7,'fancy pants code'!$H$50,IF(F87=8,'fancy pants code'!$H$51,0))))))))</f>
        <v>0</v>
      </c>
      <c r="Z87" s="169">
        <f>IF(G87=1,'fancy pants code'!$H$44,IF(G87=2,'fancy pants code'!$H$45,IF(G87=3,'fancy pants code'!$H$46,IF(G87=4,'fancy pants code'!$H$47,IF(G87=5,'fancy pants code'!$H$48,IF(G87=6,'fancy pants code'!$H$49,IF(G87=7,'fancy pants code'!$H$50,IF(G87=8,'fancy pants code'!$H$51,0))))))))</f>
        <v>0</v>
      </c>
      <c r="AA87" s="167">
        <f>IF(I87=1,'fancy pants code'!$H$44,IF(I87=2,'fancy pants code'!$H$45,IF(I87=3,'fancy pants code'!$H$46,IF(I87=4,'fancy pants code'!$H$47,IF(I87=5,'fancy pants code'!$H$48,IF(I87=6,'fancy pants code'!$H$49,IF(I87=7,'fancy pants code'!$H$50,IF(I87=8,'fancy pants code'!$H$51,0))))))))</f>
        <v>0</v>
      </c>
      <c r="AB87" s="167">
        <f>IF(J87=1,'fancy pants code'!$H$44,IF(J87=2,'fancy pants code'!$H$45,IF(J87=3,'fancy pants code'!$H$46,IF(J87=4,'fancy pants code'!$H$47,IF(J87=5,'fancy pants code'!$H$48,IF(J87=6,'fancy pants code'!$H$49,IF(J87=7,'fancy pants code'!$H$50,IF(J87=8,'fancy pants code'!$H$51,0))))))))</f>
        <v>0</v>
      </c>
      <c r="AC87" s="167">
        <f>IF(K87=1,'fancy pants code'!$H$44,IF(K87=2,'fancy pants code'!$H$45,IF(K87=3,'fancy pants code'!$H$46,IF(K87=4,'fancy pants code'!$H$47,IF(K87=5,'fancy pants code'!$H$48,IF(K87=6,'fancy pants code'!$H$49,IF(K87=7,'fancy pants code'!$H$50,IF(K87=8,'fancy pants code'!$H$51,0))))))))</f>
        <v>0</v>
      </c>
      <c r="AD87" s="167">
        <f>IF(L87=1,'fancy pants code'!$H$44,IF(L87=2,'fancy pants code'!$H$45,IF(L87=3,'fancy pants code'!$H$46,IF(L87=4,'fancy pants code'!$H$47,IF(L87=5,'fancy pants code'!$H$48,IF(L87=6,'fancy pants code'!$H$49,IF(L87=7,'fancy pants code'!$H$50,IF(L87=8,'fancy pants code'!$H$51,0))))))))</f>
        <v>0</v>
      </c>
      <c r="AE87" s="167">
        <f>IF(M87=1,'fancy pants code'!$H$44,IF(M87=2,'fancy pants code'!$H$45,IF(M87=3,'fancy pants code'!$H$46,IF(M87=4,'fancy pants code'!$H$47,IF(M87=5,'fancy pants code'!$H$48,IF(M87=6,'fancy pants code'!$H$49,IF(M87=7,'fancy pants code'!$H$50,IF(M87=8,'fancy pants code'!$H$51,0))))))))</f>
        <v>0</v>
      </c>
      <c r="AF87" s="168">
        <f>IF(O87=1,'fancy pants code'!$H$44,IF(O87=2,'fancy pants code'!$H$45,IF(O87=3,'fancy pants code'!$H$46,IF(O87=4,'fancy pants code'!$H$47,IF(O87=5,'fancy pants code'!$H$48,IF(O87=6,'fancy pants code'!$H$49,IF(O87=7,'fancy pants code'!$H$50,IF(O87=8,'fancy pants code'!$H$51,0))))))))</f>
        <v>0</v>
      </c>
      <c r="AG87" s="168">
        <f>IF(P87=1,'fancy pants code'!$H$44,IF(P87=2,'fancy pants code'!$H$45,IF(P87=3,'fancy pants code'!$H$46,IF(P87=4,'fancy pants code'!$H$47,IF(P87=5,'fancy pants code'!$H$48,IF(P87=6,'fancy pants code'!$H$49,IF(P87=7,'fancy pants code'!$H$50,IF(P87=8,'fancy pants code'!$H$51,0))))))))</f>
        <v>0</v>
      </c>
      <c r="AH87" s="168">
        <f>IF(Q87=1,'fancy pants code'!$H$44,IF(Q87=2,'fancy pants code'!$H$45,IF(Q87=3,'fancy pants code'!$H$46,IF(Q87=4,'fancy pants code'!$H$47,IF(Q87=5,'fancy pants code'!$H$48,IF(Q87=6,'fancy pants code'!$H$49,IF(Q87=7,'fancy pants code'!$H$50,IF(Q87=8,'fancy pants code'!$H$51,0))))))))</f>
        <v>0</v>
      </c>
      <c r="AI87" s="168">
        <f>IF(R87=1,'fancy pants code'!$H$44,IF(R87=2,'fancy pants code'!$H$45,IF(R87=3,'fancy pants code'!$H$46,IF(R87=4,'fancy pants code'!$H$47,IF(R87=5,'fancy pants code'!$H$48,IF(R87=6,'fancy pants code'!$H$49,IF(R87=7,'fancy pants code'!$H$50,IF(R87=8,'fancy pants code'!$H$51,0))))))))</f>
        <v>0</v>
      </c>
      <c r="AJ87" s="168">
        <f>IF(S87=1,'fancy pants code'!$H$44,IF(S87=2,'fancy pants code'!$H$45,IF(S87=3,'fancy pants code'!$H$46,IF(S87=4,'fancy pants code'!$H$47,IF(S87=5,'fancy pants code'!$H$48,IF(S87=6,'fancy pants code'!$H$49,IF(S87=7,'fancy pants code'!$H$50,IF(S87=8,'fancy pants code'!$H$51,0))))))))</f>
        <v>0</v>
      </c>
      <c r="AK87" s="140">
        <f t="shared" si="23"/>
        <v>0</v>
      </c>
    </row>
    <row r="88" spans="1:37" s="127" customFormat="1" x14ac:dyDescent="0.2">
      <c r="A88" s="49">
        <f t="shared" si="19"/>
        <v>11</v>
      </c>
      <c r="B88" s="103" t="str">
        <f t="shared" si="19"/>
        <v>John Taylor</v>
      </c>
      <c r="C88" s="215"/>
      <c r="D88" s="212"/>
      <c r="E88" s="212"/>
      <c r="F88" s="212"/>
      <c r="G88" s="212"/>
      <c r="H88" s="200">
        <f t="shared" si="20"/>
        <v>0</v>
      </c>
      <c r="I88" s="211"/>
      <c r="J88" s="212"/>
      <c r="K88" s="212"/>
      <c r="L88" s="212"/>
      <c r="M88" s="212"/>
      <c r="N88" s="200">
        <f t="shared" si="21"/>
        <v>0</v>
      </c>
      <c r="O88" s="211"/>
      <c r="P88" s="212"/>
      <c r="Q88" s="212"/>
      <c r="R88" s="212"/>
      <c r="S88" s="212"/>
      <c r="T88" s="200">
        <f t="shared" si="22"/>
        <v>0</v>
      </c>
      <c r="U88" s="23"/>
      <c r="V88" s="169">
        <f>IF(C88=1,'fancy pants code'!$H$44,IF(C88=2,'fancy pants code'!$H$45,IF(C88=3,'fancy pants code'!$H$46,IF(C88=4,'fancy pants code'!$H$47,IF(C88=5,'fancy pants code'!$H$48,IF(C88=6,'fancy pants code'!$H$49,IF(C88=7,'fancy pants code'!$H$50,IF(C88=8,'fancy pants code'!$H$51,0))))))))</f>
        <v>0</v>
      </c>
      <c r="W88" s="169">
        <f>IF(D88=1,'fancy pants code'!$H$44,IF(D88=2,'fancy pants code'!$H$45,IF(D88=3,'fancy pants code'!$H$46,IF(D88=4,'fancy pants code'!$H$47,IF(D88=5,'fancy pants code'!$H$48,IF(D88=6,'fancy pants code'!$H$49,IF(D88=7,'fancy pants code'!$H$50,IF(D88=8,'fancy pants code'!$H$51,0))))))))</f>
        <v>0</v>
      </c>
      <c r="X88" s="169">
        <f>IF(E88=1,'fancy pants code'!$H$44,IF(E88=2,'fancy pants code'!$H$45,IF(E88=3,'fancy pants code'!$H$46,IF(E88=4,'fancy pants code'!$H$47,IF(E88=5,'fancy pants code'!$H$48,IF(E88=6,'fancy pants code'!$H$49,IF(E88=7,'fancy pants code'!$H$50,IF(E88=8,'fancy pants code'!$H$51,0))))))))</f>
        <v>0</v>
      </c>
      <c r="Y88" s="169">
        <f>IF(F88=1,'fancy pants code'!$H$44,IF(F88=2,'fancy pants code'!$H$45,IF(F88=3,'fancy pants code'!$H$46,IF(F88=4,'fancy pants code'!$H$47,IF(F88=5,'fancy pants code'!$H$48,IF(F88=6,'fancy pants code'!$H$49,IF(F88=7,'fancy pants code'!$H$50,IF(F88=8,'fancy pants code'!$H$51,0))))))))</f>
        <v>0</v>
      </c>
      <c r="Z88" s="169">
        <f>IF(G88=1,'fancy pants code'!$H$44,IF(G88=2,'fancy pants code'!$H$45,IF(G88=3,'fancy pants code'!$H$46,IF(G88=4,'fancy pants code'!$H$47,IF(G88=5,'fancy pants code'!$H$48,IF(G88=6,'fancy pants code'!$H$49,IF(G88=7,'fancy pants code'!$H$50,IF(G88=8,'fancy pants code'!$H$51,0))))))))</f>
        <v>0</v>
      </c>
      <c r="AA88" s="167">
        <f>IF(I88=1,'fancy pants code'!$H$44,IF(I88=2,'fancy pants code'!$H$45,IF(I88=3,'fancy pants code'!$H$46,IF(I88=4,'fancy pants code'!$H$47,IF(I88=5,'fancy pants code'!$H$48,IF(I88=6,'fancy pants code'!$H$49,IF(I88=7,'fancy pants code'!$H$50,IF(I88=8,'fancy pants code'!$H$51,0))))))))</f>
        <v>0</v>
      </c>
      <c r="AB88" s="167">
        <f>IF(J88=1,'fancy pants code'!$H$44,IF(J88=2,'fancy pants code'!$H$45,IF(J88=3,'fancy pants code'!$H$46,IF(J88=4,'fancy pants code'!$H$47,IF(J88=5,'fancy pants code'!$H$48,IF(J88=6,'fancy pants code'!$H$49,IF(J88=7,'fancy pants code'!$H$50,IF(J88=8,'fancy pants code'!$H$51,0))))))))</f>
        <v>0</v>
      </c>
      <c r="AC88" s="167">
        <f>IF(K88=1,'fancy pants code'!$H$44,IF(K88=2,'fancy pants code'!$H$45,IF(K88=3,'fancy pants code'!$H$46,IF(K88=4,'fancy pants code'!$H$47,IF(K88=5,'fancy pants code'!$H$48,IF(K88=6,'fancy pants code'!$H$49,IF(K88=7,'fancy pants code'!$H$50,IF(K88=8,'fancy pants code'!$H$51,0))))))))</f>
        <v>0</v>
      </c>
      <c r="AD88" s="167">
        <f>IF(L88=1,'fancy pants code'!$H$44,IF(L88=2,'fancy pants code'!$H$45,IF(L88=3,'fancy pants code'!$H$46,IF(L88=4,'fancy pants code'!$H$47,IF(L88=5,'fancy pants code'!$H$48,IF(L88=6,'fancy pants code'!$H$49,IF(L88=7,'fancy pants code'!$H$50,IF(L88=8,'fancy pants code'!$H$51,0))))))))</f>
        <v>0</v>
      </c>
      <c r="AE88" s="167">
        <f>IF(M88=1,'fancy pants code'!$H$44,IF(M88=2,'fancy pants code'!$H$45,IF(M88=3,'fancy pants code'!$H$46,IF(M88=4,'fancy pants code'!$H$47,IF(M88=5,'fancy pants code'!$H$48,IF(M88=6,'fancy pants code'!$H$49,IF(M88=7,'fancy pants code'!$H$50,IF(M88=8,'fancy pants code'!$H$51,0))))))))</f>
        <v>0</v>
      </c>
      <c r="AF88" s="168">
        <f>IF(O88=1,'fancy pants code'!$H$44,IF(O88=2,'fancy pants code'!$H$45,IF(O88=3,'fancy pants code'!$H$46,IF(O88=4,'fancy pants code'!$H$47,IF(O88=5,'fancy pants code'!$H$48,IF(O88=6,'fancy pants code'!$H$49,IF(O88=7,'fancy pants code'!$H$50,IF(O88=8,'fancy pants code'!$H$51,0))))))))</f>
        <v>0</v>
      </c>
      <c r="AG88" s="168">
        <f>IF(P88=1,'fancy pants code'!$H$44,IF(P88=2,'fancy pants code'!$H$45,IF(P88=3,'fancy pants code'!$H$46,IF(P88=4,'fancy pants code'!$H$47,IF(P88=5,'fancy pants code'!$H$48,IF(P88=6,'fancy pants code'!$H$49,IF(P88=7,'fancy pants code'!$H$50,IF(P88=8,'fancy pants code'!$H$51,0))))))))</f>
        <v>0</v>
      </c>
      <c r="AH88" s="168">
        <f>IF(Q88=1,'fancy pants code'!$H$44,IF(Q88=2,'fancy pants code'!$H$45,IF(Q88=3,'fancy pants code'!$H$46,IF(Q88=4,'fancy pants code'!$H$47,IF(Q88=5,'fancy pants code'!$H$48,IF(Q88=6,'fancy pants code'!$H$49,IF(Q88=7,'fancy pants code'!$H$50,IF(Q88=8,'fancy pants code'!$H$51,0))))))))</f>
        <v>0</v>
      </c>
      <c r="AI88" s="168">
        <f>IF(R88=1,'fancy pants code'!$H$44,IF(R88=2,'fancy pants code'!$H$45,IF(R88=3,'fancy pants code'!$H$46,IF(R88=4,'fancy pants code'!$H$47,IF(R88=5,'fancy pants code'!$H$48,IF(R88=6,'fancy pants code'!$H$49,IF(R88=7,'fancy pants code'!$H$50,IF(R88=8,'fancy pants code'!$H$51,0))))))))</f>
        <v>0</v>
      </c>
      <c r="AJ88" s="168">
        <f>IF(S88=1,'fancy pants code'!$H$44,IF(S88=2,'fancy pants code'!$H$45,IF(S88=3,'fancy pants code'!$H$46,IF(S88=4,'fancy pants code'!$H$47,IF(S88=5,'fancy pants code'!$H$48,IF(S88=6,'fancy pants code'!$H$49,IF(S88=7,'fancy pants code'!$H$50,IF(S88=8,'fancy pants code'!$H$51,0))))))))</f>
        <v>0</v>
      </c>
      <c r="AK88" s="140">
        <f t="shared" si="23"/>
        <v>0</v>
      </c>
    </row>
    <row r="89" spans="1:37" s="127" customFormat="1" x14ac:dyDescent="0.2">
      <c r="A89" s="49">
        <f t="shared" si="19"/>
        <v>12</v>
      </c>
      <c r="B89" s="103" t="str">
        <f t="shared" si="19"/>
        <v>Philip Hanley</v>
      </c>
      <c r="C89" s="215">
        <v>3</v>
      </c>
      <c r="D89" s="212"/>
      <c r="E89" s="212"/>
      <c r="F89" s="212"/>
      <c r="G89" s="212"/>
      <c r="H89" s="200">
        <f t="shared" si="20"/>
        <v>1</v>
      </c>
      <c r="I89" s="211"/>
      <c r="J89" s="212">
        <v>2</v>
      </c>
      <c r="K89" s="212">
        <v>2</v>
      </c>
      <c r="L89" s="212">
        <v>2</v>
      </c>
      <c r="M89" s="212"/>
      <c r="N89" s="200">
        <f t="shared" si="21"/>
        <v>6</v>
      </c>
      <c r="O89" s="211"/>
      <c r="P89" s="212">
        <v>3</v>
      </c>
      <c r="Q89" s="212"/>
      <c r="R89" s="212"/>
      <c r="S89" s="212"/>
      <c r="T89" s="200">
        <f t="shared" si="22"/>
        <v>1</v>
      </c>
      <c r="U89" s="23"/>
      <c r="V89" s="169">
        <f>IF(C89=1,'fancy pants code'!$H$44,IF(C89=2,'fancy pants code'!$H$45,IF(C89=3,'fancy pants code'!$H$46,IF(C89=4,'fancy pants code'!$H$47,IF(C89=5,'fancy pants code'!$H$48,IF(C89=6,'fancy pants code'!$H$49,IF(C89=7,'fancy pants code'!$H$50,IF(C89=8,'fancy pants code'!$H$51,0))))))))</f>
        <v>1</v>
      </c>
      <c r="W89" s="169">
        <f>IF(D89=1,'fancy pants code'!$H$44,IF(D89=2,'fancy pants code'!$H$45,IF(D89=3,'fancy pants code'!$H$46,IF(D89=4,'fancy pants code'!$H$47,IF(D89=5,'fancy pants code'!$H$48,IF(D89=6,'fancy pants code'!$H$49,IF(D89=7,'fancy pants code'!$H$50,IF(D89=8,'fancy pants code'!$H$51,0))))))))</f>
        <v>0</v>
      </c>
      <c r="X89" s="169">
        <f>IF(E89=1,'fancy pants code'!$H$44,IF(E89=2,'fancy pants code'!$H$45,IF(E89=3,'fancy pants code'!$H$46,IF(E89=4,'fancy pants code'!$H$47,IF(E89=5,'fancy pants code'!$H$48,IF(E89=6,'fancy pants code'!$H$49,IF(E89=7,'fancy pants code'!$H$50,IF(E89=8,'fancy pants code'!$H$51,0))))))))</f>
        <v>0</v>
      </c>
      <c r="Y89" s="169">
        <f>IF(F89=1,'fancy pants code'!$H$44,IF(F89=2,'fancy pants code'!$H$45,IF(F89=3,'fancy pants code'!$H$46,IF(F89=4,'fancy pants code'!$H$47,IF(F89=5,'fancy pants code'!$H$48,IF(F89=6,'fancy pants code'!$H$49,IF(F89=7,'fancy pants code'!$H$50,IF(F89=8,'fancy pants code'!$H$51,0))))))))</f>
        <v>0</v>
      </c>
      <c r="Z89" s="169">
        <f>IF(G89=1,'fancy pants code'!$H$44,IF(G89=2,'fancy pants code'!$H$45,IF(G89=3,'fancy pants code'!$H$46,IF(G89=4,'fancy pants code'!$H$47,IF(G89=5,'fancy pants code'!$H$48,IF(G89=6,'fancy pants code'!$H$49,IF(G89=7,'fancy pants code'!$H$50,IF(G89=8,'fancy pants code'!$H$51,0))))))))</f>
        <v>0</v>
      </c>
      <c r="AA89" s="167">
        <f>IF(I89=1,'fancy pants code'!$H$44,IF(I89=2,'fancy pants code'!$H$45,IF(I89=3,'fancy pants code'!$H$46,IF(I89=4,'fancy pants code'!$H$47,IF(I89=5,'fancy pants code'!$H$48,IF(I89=6,'fancy pants code'!$H$49,IF(I89=7,'fancy pants code'!$H$50,IF(I89=8,'fancy pants code'!$H$51,0))))))))</f>
        <v>0</v>
      </c>
      <c r="AB89" s="167">
        <f>IF(J89=1,'fancy pants code'!$H$44,IF(J89=2,'fancy pants code'!$H$45,IF(J89=3,'fancy pants code'!$H$46,IF(J89=4,'fancy pants code'!$H$47,IF(J89=5,'fancy pants code'!$H$48,IF(J89=6,'fancy pants code'!$H$49,IF(J89=7,'fancy pants code'!$H$50,IF(J89=8,'fancy pants code'!$H$51,0))))))))</f>
        <v>2</v>
      </c>
      <c r="AC89" s="167">
        <f>IF(K89=1,'fancy pants code'!$H$44,IF(K89=2,'fancy pants code'!$H$45,IF(K89=3,'fancy pants code'!$H$46,IF(K89=4,'fancy pants code'!$H$47,IF(K89=5,'fancy pants code'!$H$48,IF(K89=6,'fancy pants code'!$H$49,IF(K89=7,'fancy pants code'!$H$50,IF(K89=8,'fancy pants code'!$H$51,0))))))))</f>
        <v>2</v>
      </c>
      <c r="AD89" s="167">
        <f>IF(L89=1,'fancy pants code'!$H$44,IF(L89=2,'fancy pants code'!$H$45,IF(L89=3,'fancy pants code'!$H$46,IF(L89=4,'fancy pants code'!$H$47,IF(L89=5,'fancy pants code'!$H$48,IF(L89=6,'fancy pants code'!$H$49,IF(L89=7,'fancy pants code'!$H$50,IF(L89=8,'fancy pants code'!$H$51,0))))))))</f>
        <v>2</v>
      </c>
      <c r="AE89" s="167">
        <f>IF(M89=1,'fancy pants code'!$H$44,IF(M89=2,'fancy pants code'!$H$45,IF(M89=3,'fancy pants code'!$H$46,IF(M89=4,'fancy pants code'!$H$47,IF(M89=5,'fancy pants code'!$H$48,IF(M89=6,'fancy pants code'!$H$49,IF(M89=7,'fancy pants code'!$H$50,IF(M89=8,'fancy pants code'!$H$51,0))))))))</f>
        <v>0</v>
      </c>
      <c r="AF89" s="168">
        <f>IF(O89=1,'fancy pants code'!$H$44,IF(O89=2,'fancy pants code'!$H$45,IF(O89=3,'fancy pants code'!$H$46,IF(O89=4,'fancy pants code'!$H$47,IF(O89=5,'fancy pants code'!$H$48,IF(O89=6,'fancy pants code'!$H$49,IF(O89=7,'fancy pants code'!$H$50,IF(O89=8,'fancy pants code'!$H$51,0))))))))</f>
        <v>0</v>
      </c>
      <c r="AG89" s="168">
        <f>IF(P89=1,'fancy pants code'!$H$44,IF(P89=2,'fancy pants code'!$H$45,IF(P89=3,'fancy pants code'!$H$46,IF(P89=4,'fancy pants code'!$H$47,IF(P89=5,'fancy pants code'!$H$48,IF(P89=6,'fancy pants code'!$H$49,IF(P89=7,'fancy pants code'!$H$50,IF(P89=8,'fancy pants code'!$H$51,0))))))))</f>
        <v>1</v>
      </c>
      <c r="AH89" s="168">
        <f>IF(Q89=1,'fancy pants code'!$H$44,IF(Q89=2,'fancy pants code'!$H$45,IF(Q89=3,'fancy pants code'!$H$46,IF(Q89=4,'fancy pants code'!$H$47,IF(Q89=5,'fancy pants code'!$H$48,IF(Q89=6,'fancy pants code'!$H$49,IF(Q89=7,'fancy pants code'!$H$50,IF(Q89=8,'fancy pants code'!$H$51,0))))))))</f>
        <v>0</v>
      </c>
      <c r="AI89" s="168">
        <f>IF(R89=1,'fancy pants code'!$H$44,IF(R89=2,'fancy pants code'!$H$45,IF(R89=3,'fancy pants code'!$H$46,IF(R89=4,'fancy pants code'!$H$47,IF(R89=5,'fancy pants code'!$H$48,IF(R89=6,'fancy pants code'!$H$49,IF(R89=7,'fancy pants code'!$H$50,IF(R89=8,'fancy pants code'!$H$51,0))))))))</f>
        <v>0</v>
      </c>
      <c r="AJ89" s="168">
        <f>IF(S89=1,'fancy pants code'!$H$44,IF(S89=2,'fancy pants code'!$H$45,IF(S89=3,'fancy pants code'!$H$46,IF(S89=4,'fancy pants code'!$H$47,IF(S89=5,'fancy pants code'!$H$48,IF(S89=6,'fancy pants code'!$H$49,IF(S89=7,'fancy pants code'!$H$50,IF(S89=8,'fancy pants code'!$H$51,0))))))))</f>
        <v>0</v>
      </c>
      <c r="AK89" s="140">
        <f t="shared" si="23"/>
        <v>8</v>
      </c>
    </row>
    <row r="90" spans="1:37" s="127" customFormat="1" x14ac:dyDescent="0.2">
      <c r="A90" s="49">
        <f t="shared" si="19"/>
        <v>13</v>
      </c>
      <c r="B90" s="103" t="str">
        <f t="shared" si="19"/>
        <v>Morgan Barnes</v>
      </c>
      <c r="C90" s="215"/>
      <c r="D90" s="212"/>
      <c r="E90" s="212"/>
      <c r="F90" s="212"/>
      <c r="G90" s="212"/>
      <c r="H90" s="200">
        <f t="shared" si="20"/>
        <v>0</v>
      </c>
      <c r="I90" s="211"/>
      <c r="J90" s="212"/>
      <c r="K90" s="212"/>
      <c r="L90" s="212"/>
      <c r="M90" s="212"/>
      <c r="N90" s="200">
        <f t="shared" si="21"/>
        <v>0</v>
      </c>
      <c r="O90" s="211"/>
      <c r="P90" s="212"/>
      <c r="Q90" s="212"/>
      <c r="R90" s="212"/>
      <c r="S90" s="212"/>
      <c r="T90" s="200">
        <f t="shared" si="22"/>
        <v>0</v>
      </c>
      <c r="U90" s="23"/>
      <c r="V90" s="169">
        <f>IF(C90=1,'fancy pants code'!$H$44,IF(C90=2,'fancy pants code'!$H$45,IF(C90=3,'fancy pants code'!$H$46,IF(C90=4,'fancy pants code'!$H$47,IF(C90=5,'fancy pants code'!$H$48,IF(C90=6,'fancy pants code'!$H$49,IF(C90=7,'fancy pants code'!$H$50,IF(C90=8,'fancy pants code'!$H$51,0))))))))</f>
        <v>0</v>
      </c>
      <c r="W90" s="169">
        <f>IF(D90=1,'fancy pants code'!$H$44,IF(D90=2,'fancy pants code'!$H$45,IF(D90=3,'fancy pants code'!$H$46,IF(D90=4,'fancy pants code'!$H$47,IF(D90=5,'fancy pants code'!$H$48,IF(D90=6,'fancy pants code'!$H$49,IF(D90=7,'fancy pants code'!$H$50,IF(D90=8,'fancy pants code'!$H$51,0))))))))</f>
        <v>0</v>
      </c>
      <c r="X90" s="169">
        <f>IF(E90=1,'fancy pants code'!$H$44,IF(E90=2,'fancy pants code'!$H$45,IF(E90=3,'fancy pants code'!$H$46,IF(E90=4,'fancy pants code'!$H$47,IF(E90=5,'fancy pants code'!$H$48,IF(E90=6,'fancy pants code'!$H$49,IF(E90=7,'fancy pants code'!$H$50,IF(E90=8,'fancy pants code'!$H$51,0))))))))</f>
        <v>0</v>
      </c>
      <c r="Y90" s="169">
        <f>IF(F90=1,'fancy pants code'!$H$44,IF(F90=2,'fancy pants code'!$H$45,IF(F90=3,'fancy pants code'!$H$46,IF(F90=4,'fancy pants code'!$H$47,IF(F90=5,'fancy pants code'!$H$48,IF(F90=6,'fancy pants code'!$H$49,IF(F90=7,'fancy pants code'!$H$50,IF(F90=8,'fancy pants code'!$H$51,0))))))))</f>
        <v>0</v>
      </c>
      <c r="Z90" s="169">
        <f>IF(G90=1,'fancy pants code'!$H$44,IF(G90=2,'fancy pants code'!$H$45,IF(G90=3,'fancy pants code'!$H$46,IF(G90=4,'fancy pants code'!$H$47,IF(G90=5,'fancy pants code'!$H$48,IF(G90=6,'fancy pants code'!$H$49,IF(G90=7,'fancy pants code'!$H$50,IF(G90=8,'fancy pants code'!$H$51,0))))))))</f>
        <v>0</v>
      </c>
      <c r="AA90" s="167">
        <f>IF(I90=1,'fancy pants code'!$H$44,IF(I90=2,'fancy pants code'!$H$45,IF(I90=3,'fancy pants code'!$H$46,IF(I90=4,'fancy pants code'!$H$47,IF(I90=5,'fancy pants code'!$H$48,IF(I90=6,'fancy pants code'!$H$49,IF(I90=7,'fancy pants code'!$H$50,IF(I90=8,'fancy pants code'!$H$51,0))))))))</f>
        <v>0</v>
      </c>
      <c r="AB90" s="167">
        <f>IF(J90=1,'fancy pants code'!$H$44,IF(J90=2,'fancy pants code'!$H$45,IF(J90=3,'fancy pants code'!$H$46,IF(J90=4,'fancy pants code'!$H$47,IF(J90=5,'fancy pants code'!$H$48,IF(J90=6,'fancy pants code'!$H$49,IF(J90=7,'fancy pants code'!$H$50,IF(J90=8,'fancy pants code'!$H$51,0))))))))</f>
        <v>0</v>
      </c>
      <c r="AC90" s="167">
        <f>IF(K90=1,'fancy pants code'!$H$44,IF(K90=2,'fancy pants code'!$H$45,IF(K90=3,'fancy pants code'!$H$46,IF(K90=4,'fancy pants code'!$H$47,IF(K90=5,'fancy pants code'!$H$48,IF(K90=6,'fancy pants code'!$H$49,IF(K90=7,'fancy pants code'!$H$50,IF(K90=8,'fancy pants code'!$H$51,0))))))))</f>
        <v>0</v>
      </c>
      <c r="AD90" s="167">
        <f>IF(L90=1,'fancy pants code'!$H$44,IF(L90=2,'fancy pants code'!$H$45,IF(L90=3,'fancy pants code'!$H$46,IF(L90=4,'fancy pants code'!$H$47,IF(L90=5,'fancy pants code'!$H$48,IF(L90=6,'fancy pants code'!$H$49,IF(L90=7,'fancy pants code'!$H$50,IF(L90=8,'fancy pants code'!$H$51,0))))))))</f>
        <v>0</v>
      </c>
      <c r="AE90" s="167">
        <f>IF(M90=1,'fancy pants code'!$H$44,IF(M90=2,'fancy pants code'!$H$45,IF(M90=3,'fancy pants code'!$H$46,IF(M90=4,'fancy pants code'!$H$47,IF(M90=5,'fancy pants code'!$H$48,IF(M90=6,'fancy pants code'!$H$49,IF(M90=7,'fancy pants code'!$H$50,IF(M90=8,'fancy pants code'!$H$51,0))))))))</f>
        <v>0</v>
      </c>
      <c r="AF90" s="168">
        <f>IF(O90=1,'fancy pants code'!$H$44,IF(O90=2,'fancy pants code'!$H$45,IF(O90=3,'fancy pants code'!$H$46,IF(O90=4,'fancy pants code'!$H$47,IF(O90=5,'fancy pants code'!$H$48,IF(O90=6,'fancy pants code'!$H$49,IF(O90=7,'fancy pants code'!$H$50,IF(O90=8,'fancy pants code'!$H$51,0))))))))</f>
        <v>0</v>
      </c>
      <c r="AG90" s="168">
        <f>IF(P90=1,'fancy pants code'!$H$44,IF(P90=2,'fancy pants code'!$H$45,IF(P90=3,'fancy pants code'!$H$46,IF(P90=4,'fancy pants code'!$H$47,IF(P90=5,'fancy pants code'!$H$48,IF(P90=6,'fancy pants code'!$H$49,IF(P90=7,'fancy pants code'!$H$50,IF(P90=8,'fancy pants code'!$H$51,0))))))))</f>
        <v>0</v>
      </c>
      <c r="AH90" s="168">
        <f>IF(Q90=1,'fancy pants code'!$H$44,IF(Q90=2,'fancy pants code'!$H$45,IF(Q90=3,'fancy pants code'!$H$46,IF(Q90=4,'fancy pants code'!$H$47,IF(Q90=5,'fancy pants code'!$H$48,IF(Q90=6,'fancy pants code'!$H$49,IF(Q90=7,'fancy pants code'!$H$50,IF(Q90=8,'fancy pants code'!$H$51,0))))))))</f>
        <v>0</v>
      </c>
      <c r="AI90" s="168">
        <f>IF(R90=1,'fancy pants code'!$H$44,IF(R90=2,'fancy pants code'!$H$45,IF(R90=3,'fancy pants code'!$H$46,IF(R90=4,'fancy pants code'!$H$47,IF(R90=5,'fancy pants code'!$H$48,IF(R90=6,'fancy pants code'!$H$49,IF(R90=7,'fancy pants code'!$H$50,IF(R90=8,'fancy pants code'!$H$51,0))))))))</f>
        <v>0</v>
      </c>
      <c r="AJ90" s="168">
        <f>IF(S90=1,'fancy pants code'!$H$44,IF(S90=2,'fancy pants code'!$H$45,IF(S90=3,'fancy pants code'!$H$46,IF(S90=4,'fancy pants code'!$H$47,IF(S90=5,'fancy pants code'!$H$48,IF(S90=6,'fancy pants code'!$H$49,IF(S90=7,'fancy pants code'!$H$50,IF(S90=8,'fancy pants code'!$H$51,0))))))))</f>
        <v>0</v>
      </c>
      <c r="AK90" s="140">
        <f t="shared" si="23"/>
        <v>0</v>
      </c>
    </row>
    <row r="91" spans="1:37" s="127" customFormat="1" x14ac:dyDescent="0.2">
      <c r="A91" s="49">
        <f t="shared" si="19"/>
        <v>14</v>
      </c>
      <c r="B91" s="103" t="str">
        <f t="shared" si="19"/>
        <v>Gary Campbell</v>
      </c>
      <c r="C91" s="215"/>
      <c r="D91" s="212"/>
      <c r="E91" s="212"/>
      <c r="F91" s="212"/>
      <c r="G91" s="212"/>
      <c r="H91" s="200">
        <f t="shared" si="20"/>
        <v>0</v>
      </c>
      <c r="I91" s="211"/>
      <c r="J91" s="212"/>
      <c r="K91" s="212"/>
      <c r="L91" s="212"/>
      <c r="M91" s="212"/>
      <c r="N91" s="200">
        <f t="shared" si="21"/>
        <v>0</v>
      </c>
      <c r="O91" s="211"/>
      <c r="P91" s="212"/>
      <c r="Q91" s="212"/>
      <c r="R91" s="212"/>
      <c r="S91" s="212"/>
      <c r="T91" s="200">
        <f t="shared" si="22"/>
        <v>0</v>
      </c>
      <c r="U91" s="23"/>
      <c r="V91" s="169">
        <f>IF(C91=1,'fancy pants code'!$H$44,IF(C91=2,'fancy pants code'!$H$45,IF(C91=3,'fancy pants code'!$H$46,IF(C91=4,'fancy pants code'!$H$47,IF(C91=5,'fancy pants code'!$H$48,IF(C91=6,'fancy pants code'!$H$49,IF(C91=7,'fancy pants code'!$H$50,IF(C91=8,'fancy pants code'!$H$51,0))))))))</f>
        <v>0</v>
      </c>
      <c r="W91" s="169">
        <f>IF(D91=1,'fancy pants code'!$H$44,IF(D91=2,'fancy pants code'!$H$45,IF(D91=3,'fancy pants code'!$H$46,IF(D91=4,'fancy pants code'!$H$47,IF(D91=5,'fancy pants code'!$H$48,IF(D91=6,'fancy pants code'!$H$49,IF(D91=7,'fancy pants code'!$H$50,IF(D91=8,'fancy pants code'!$H$51,0))))))))</f>
        <v>0</v>
      </c>
      <c r="X91" s="169">
        <f>IF(E91=1,'fancy pants code'!$H$44,IF(E91=2,'fancy pants code'!$H$45,IF(E91=3,'fancy pants code'!$H$46,IF(E91=4,'fancy pants code'!$H$47,IF(E91=5,'fancy pants code'!$H$48,IF(E91=6,'fancy pants code'!$H$49,IF(E91=7,'fancy pants code'!$H$50,IF(E91=8,'fancy pants code'!$H$51,0))))))))</f>
        <v>0</v>
      </c>
      <c r="Y91" s="169">
        <f>IF(F91=1,'fancy pants code'!$H$44,IF(F91=2,'fancy pants code'!$H$45,IF(F91=3,'fancy pants code'!$H$46,IF(F91=4,'fancy pants code'!$H$47,IF(F91=5,'fancy pants code'!$H$48,IF(F91=6,'fancy pants code'!$H$49,IF(F91=7,'fancy pants code'!$H$50,IF(F91=8,'fancy pants code'!$H$51,0))))))))</f>
        <v>0</v>
      </c>
      <c r="Z91" s="169">
        <f>IF(G91=1,'fancy pants code'!$H$44,IF(G91=2,'fancy pants code'!$H$45,IF(G91=3,'fancy pants code'!$H$46,IF(G91=4,'fancy pants code'!$H$47,IF(G91=5,'fancy pants code'!$H$48,IF(G91=6,'fancy pants code'!$H$49,IF(G91=7,'fancy pants code'!$H$50,IF(G91=8,'fancy pants code'!$H$51,0))))))))</f>
        <v>0</v>
      </c>
      <c r="AA91" s="167">
        <f>IF(I91=1,'fancy pants code'!$H$44,IF(I91=2,'fancy pants code'!$H$45,IF(I91=3,'fancy pants code'!$H$46,IF(I91=4,'fancy pants code'!$H$47,IF(I91=5,'fancy pants code'!$H$48,IF(I91=6,'fancy pants code'!$H$49,IF(I91=7,'fancy pants code'!$H$50,IF(I91=8,'fancy pants code'!$H$51,0))))))))</f>
        <v>0</v>
      </c>
      <c r="AB91" s="167">
        <f>IF(J91=1,'fancy pants code'!$H$44,IF(J91=2,'fancy pants code'!$H$45,IF(J91=3,'fancy pants code'!$H$46,IF(J91=4,'fancy pants code'!$H$47,IF(J91=5,'fancy pants code'!$H$48,IF(J91=6,'fancy pants code'!$H$49,IF(J91=7,'fancy pants code'!$H$50,IF(J91=8,'fancy pants code'!$H$51,0))))))))</f>
        <v>0</v>
      </c>
      <c r="AC91" s="167">
        <f>IF(K91=1,'fancy pants code'!$H$44,IF(K91=2,'fancy pants code'!$H$45,IF(K91=3,'fancy pants code'!$H$46,IF(K91=4,'fancy pants code'!$H$47,IF(K91=5,'fancy pants code'!$H$48,IF(K91=6,'fancy pants code'!$H$49,IF(K91=7,'fancy pants code'!$H$50,IF(K91=8,'fancy pants code'!$H$51,0))))))))</f>
        <v>0</v>
      </c>
      <c r="AD91" s="167">
        <f>IF(L91=1,'fancy pants code'!$H$44,IF(L91=2,'fancy pants code'!$H$45,IF(L91=3,'fancy pants code'!$H$46,IF(L91=4,'fancy pants code'!$H$47,IF(L91=5,'fancy pants code'!$H$48,IF(L91=6,'fancy pants code'!$H$49,IF(L91=7,'fancy pants code'!$H$50,IF(L91=8,'fancy pants code'!$H$51,0))))))))</f>
        <v>0</v>
      </c>
      <c r="AE91" s="167">
        <f>IF(M91=1,'fancy pants code'!$H$44,IF(M91=2,'fancy pants code'!$H$45,IF(M91=3,'fancy pants code'!$H$46,IF(M91=4,'fancy pants code'!$H$47,IF(M91=5,'fancy pants code'!$H$48,IF(M91=6,'fancy pants code'!$H$49,IF(M91=7,'fancy pants code'!$H$50,IF(M91=8,'fancy pants code'!$H$51,0))))))))</f>
        <v>0</v>
      </c>
      <c r="AF91" s="168">
        <f>IF(O91=1,'fancy pants code'!$H$44,IF(O91=2,'fancy pants code'!$H$45,IF(O91=3,'fancy pants code'!$H$46,IF(O91=4,'fancy pants code'!$H$47,IF(O91=5,'fancy pants code'!$H$48,IF(O91=6,'fancy pants code'!$H$49,IF(O91=7,'fancy pants code'!$H$50,IF(O91=8,'fancy pants code'!$H$51,0))))))))</f>
        <v>0</v>
      </c>
      <c r="AG91" s="168">
        <f>IF(P91=1,'fancy pants code'!$H$44,IF(P91=2,'fancy pants code'!$H$45,IF(P91=3,'fancy pants code'!$H$46,IF(P91=4,'fancy pants code'!$H$47,IF(P91=5,'fancy pants code'!$H$48,IF(P91=6,'fancy pants code'!$H$49,IF(P91=7,'fancy pants code'!$H$50,IF(P91=8,'fancy pants code'!$H$51,0))))))))</f>
        <v>0</v>
      </c>
      <c r="AH91" s="168">
        <f>IF(Q91=1,'fancy pants code'!$H$44,IF(Q91=2,'fancy pants code'!$H$45,IF(Q91=3,'fancy pants code'!$H$46,IF(Q91=4,'fancy pants code'!$H$47,IF(Q91=5,'fancy pants code'!$H$48,IF(Q91=6,'fancy pants code'!$H$49,IF(Q91=7,'fancy pants code'!$H$50,IF(Q91=8,'fancy pants code'!$H$51,0))))))))</f>
        <v>0</v>
      </c>
      <c r="AI91" s="168">
        <f>IF(R91=1,'fancy pants code'!$H$44,IF(R91=2,'fancy pants code'!$H$45,IF(R91=3,'fancy pants code'!$H$46,IF(R91=4,'fancy pants code'!$H$47,IF(R91=5,'fancy pants code'!$H$48,IF(R91=6,'fancy pants code'!$H$49,IF(R91=7,'fancy pants code'!$H$50,IF(R91=8,'fancy pants code'!$H$51,0))))))))</f>
        <v>0</v>
      </c>
      <c r="AJ91" s="168">
        <f>IF(S91=1,'fancy pants code'!$H$44,IF(S91=2,'fancy pants code'!$H$45,IF(S91=3,'fancy pants code'!$H$46,IF(S91=4,'fancy pants code'!$H$47,IF(S91=5,'fancy pants code'!$H$48,IF(S91=6,'fancy pants code'!$H$49,IF(S91=7,'fancy pants code'!$H$50,IF(S91=8,'fancy pants code'!$H$51,0))))))))</f>
        <v>0</v>
      </c>
      <c r="AK91" s="140">
        <f t="shared" si="23"/>
        <v>0</v>
      </c>
    </row>
    <row r="92" spans="1:37" s="127" customFormat="1" x14ac:dyDescent="0.2">
      <c r="A92" s="49">
        <f t="shared" si="19"/>
        <v>15</v>
      </c>
      <c r="B92" s="103" t="str">
        <f t="shared" si="19"/>
        <v>Dylan Adams</v>
      </c>
      <c r="C92" s="215">
        <v>4</v>
      </c>
      <c r="D92" s="212"/>
      <c r="E92" s="212"/>
      <c r="F92" s="212"/>
      <c r="G92" s="212"/>
      <c r="H92" s="200">
        <f t="shared" si="20"/>
        <v>0</v>
      </c>
      <c r="I92" s="211"/>
      <c r="J92" s="212">
        <v>3</v>
      </c>
      <c r="K92" s="212"/>
      <c r="L92" s="212"/>
      <c r="M92" s="212"/>
      <c r="N92" s="200">
        <f t="shared" si="21"/>
        <v>1</v>
      </c>
      <c r="O92" s="211">
        <v>2</v>
      </c>
      <c r="P92" s="212">
        <v>2</v>
      </c>
      <c r="Q92" s="212"/>
      <c r="R92" s="212"/>
      <c r="S92" s="212"/>
      <c r="T92" s="200">
        <f t="shared" si="22"/>
        <v>4</v>
      </c>
      <c r="U92" s="23"/>
      <c r="V92" s="169">
        <f>IF(C92=1,'fancy pants code'!$H$44,IF(C92=2,'fancy pants code'!$H$45,IF(C92=3,'fancy pants code'!$H$46,IF(C92=4,'fancy pants code'!$H$47,IF(C92=5,'fancy pants code'!$H$48,IF(C92=6,'fancy pants code'!$H$49,IF(C92=7,'fancy pants code'!$H$50,IF(C92=8,'fancy pants code'!$H$51,0))))))))</f>
        <v>0</v>
      </c>
      <c r="W92" s="169">
        <f>IF(D92=1,'fancy pants code'!$H$44,IF(D92=2,'fancy pants code'!$H$45,IF(D92=3,'fancy pants code'!$H$46,IF(D92=4,'fancy pants code'!$H$47,IF(D92=5,'fancy pants code'!$H$48,IF(D92=6,'fancy pants code'!$H$49,IF(D92=7,'fancy pants code'!$H$50,IF(D92=8,'fancy pants code'!$H$51,0))))))))</f>
        <v>0</v>
      </c>
      <c r="X92" s="169">
        <f>IF(E92=1,'fancy pants code'!$H$44,IF(E92=2,'fancy pants code'!$H$45,IF(E92=3,'fancy pants code'!$H$46,IF(E92=4,'fancy pants code'!$H$47,IF(E92=5,'fancy pants code'!$H$48,IF(E92=6,'fancy pants code'!$H$49,IF(E92=7,'fancy pants code'!$H$50,IF(E92=8,'fancy pants code'!$H$51,0))))))))</f>
        <v>0</v>
      </c>
      <c r="Y92" s="169">
        <f>IF(F92=1,'fancy pants code'!$H$44,IF(F92=2,'fancy pants code'!$H$45,IF(F92=3,'fancy pants code'!$H$46,IF(F92=4,'fancy pants code'!$H$47,IF(F92=5,'fancy pants code'!$H$48,IF(F92=6,'fancy pants code'!$H$49,IF(F92=7,'fancy pants code'!$H$50,IF(F92=8,'fancy pants code'!$H$51,0))))))))</f>
        <v>0</v>
      </c>
      <c r="Z92" s="169">
        <f>IF(G92=1,'fancy pants code'!$H$44,IF(G92=2,'fancy pants code'!$H$45,IF(G92=3,'fancy pants code'!$H$46,IF(G92=4,'fancy pants code'!$H$47,IF(G92=5,'fancy pants code'!$H$48,IF(G92=6,'fancy pants code'!$H$49,IF(G92=7,'fancy pants code'!$H$50,IF(G92=8,'fancy pants code'!$H$51,0))))))))</f>
        <v>0</v>
      </c>
      <c r="AA92" s="167">
        <f>IF(I92=1,'fancy pants code'!$H$44,IF(I92=2,'fancy pants code'!$H$45,IF(I92=3,'fancy pants code'!$H$46,IF(I92=4,'fancy pants code'!$H$47,IF(I92=5,'fancy pants code'!$H$48,IF(I92=6,'fancy pants code'!$H$49,IF(I92=7,'fancy pants code'!$H$50,IF(I92=8,'fancy pants code'!$H$51,0))))))))</f>
        <v>0</v>
      </c>
      <c r="AB92" s="167">
        <f>IF(J92=1,'fancy pants code'!$H$44,IF(J92=2,'fancy pants code'!$H$45,IF(J92=3,'fancy pants code'!$H$46,IF(J92=4,'fancy pants code'!$H$47,IF(J92=5,'fancy pants code'!$H$48,IF(J92=6,'fancy pants code'!$H$49,IF(J92=7,'fancy pants code'!$H$50,IF(J92=8,'fancy pants code'!$H$51,0))))))))</f>
        <v>1</v>
      </c>
      <c r="AC92" s="167">
        <f>IF(K92=1,'fancy pants code'!$H$44,IF(K92=2,'fancy pants code'!$H$45,IF(K92=3,'fancy pants code'!$H$46,IF(K92=4,'fancy pants code'!$H$47,IF(K92=5,'fancy pants code'!$H$48,IF(K92=6,'fancy pants code'!$H$49,IF(K92=7,'fancy pants code'!$H$50,IF(K92=8,'fancy pants code'!$H$51,0))))))))</f>
        <v>0</v>
      </c>
      <c r="AD92" s="167">
        <f>IF(L92=1,'fancy pants code'!$H$44,IF(L92=2,'fancy pants code'!$H$45,IF(L92=3,'fancy pants code'!$H$46,IF(L92=4,'fancy pants code'!$H$47,IF(L92=5,'fancy pants code'!$H$48,IF(L92=6,'fancy pants code'!$H$49,IF(L92=7,'fancy pants code'!$H$50,IF(L92=8,'fancy pants code'!$H$51,0))))))))</f>
        <v>0</v>
      </c>
      <c r="AE92" s="167">
        <f>IF(M92=1,'fancy pants code'!$H$44,IF(M92=2,'fancy pants code'!$H$45,IF(M92=3,'fancy pants code'!$H$46,IF(M92=4,'fancy pants code'!$H$47,IF(M92=5,'fancy pants code'!$H$48,IF(M92=6,'fancy pants code'!$H$49,IF(M92=7,'fancy pants code'!$H$50,IF(M92=8,'fancy pants code'!$H$51,0))))))))</f>
        <v>0</v>
      </c>
      <c r="AF92" s="168">
        <f>IF(O92=1,'fancy pants code'!$H$44,IF(O92=2,'fancy pants code'!$H$45,IF(O92=3,'fancy pants code'!$H$46,IF(O92=4,'fancy pants code'!$H$47,IF(O92=5,'fancy pants code'!$H$48,IF(O92=6,'fancy pants code'!$H$49,IF(O92=7,'fancy pants code'!$H$50,IF(O92=8,'fancy pants code'!$H$51,0))))))))</f>
        <v>2</v>
      </c>
      <c r="AG92" s="168">
        <f>IF(P92=1,'fancy pants code'!$H$44,IF(P92=2,'fancy pants code'!$H$45,IF(P92=3,'fancy pants code'!$H$46,IF(P92=4,'fancy pants code'!$H$47,IF(P92=5,'fancy pants code'!$H$48,IF(P92=6,'fancy pants code'!$H$49,IF(P92=7,'fancy pants code'!$H$50,IF(P92=8,'fancy pants code'!$H$51,0))))))))</f>
        <v>2</v>
      </c>
      <c r="AH92" s="168">
        <f>IF(Q92=1,'fancy pants code'!$H$44,IF(Q92=2,'fancy pants code'!$H$45,IF(Q92=3,'fancy pants code'!$H$46,IF(Q92=4,'fancy pants code'!$H$47,IF(Q92=5,'fancy pants code'!$H$48,IF(Q92=6,'fancy pants code'!$H$49,IF(Q92=7,'fancy pants code'!$H$50,IF(Q92=8,'fancy pants code'!$H$51,0))))))))</f>
        <v>0</v>
      </c>
      <c r="AI92" s="168">
        <f>IF(R92=1,'fancy pants code'!$H$44,IF(R92=2,'fancy pants code'!$H$45,IF(R92=3,'fancy pants code'!$H$46,IF(R92=4,'fancy pants code'!$H$47,IF(R92=5,'fancy pants code'!$H$48,IF(R92=6,'fancy pants code'!$H$49,IF(R92=7,'fancy pants code'!$H$50,IF(R92=8,'fancy pants code'!$H$51,0))))))))</f>
        <v>0</v>
      </c>
      <c r="AJ92" s="168">
        <f>IF(S92=1,'fancy pants code'!$H$44,IF(S92=2,'fancy pants code'!$H$45,IF(S92=3,'fancy pants code'!$H$46,IF(S92=4,'fancy pants code'!$H$47,IF(S92=5,'fancy pants code'!$H$48,IF(S92=6,'fancy pants code'!$H$49,IF(S92=7,'fancy pants code'!$H$50,IF(S92=8,'fancy pants code'!$H$51,0))))))))</f>
        <v>0</v>
      </c>
      <c r="AK92" s="140">
        <f t="shared" si="23"/>
        <v>5</v>
      </c>
    </row>
    <row r="93" spans="1:37" s="127" customFormat="1" x14ac:dyDescent="0.2">
      <c r="A93" s="49">
        <f t="shared" si="19"/>
        <v>16</v>
      </c>
      <c r="B93" s="103" t="str">
        <f t="shared" si="19"/>
        <v>Michael Park</v>
      </c>
      <c r="C93" s="215">
        <v>2</v>
      </c>
      <c r="D93" s="212"/>
      <c r="E93" s="212"/>
      <c r="F93" s="212"/>
      <c r="G93" s="212"/>
      <c r="H93" s="200">
        <f t="shared" si="20"/>
        <v>2</v>
      </c>
      <c r="I93" s="211"/>
      <c r="J93" s="212"/>
      <c r="K93" s="212"/>
      <c r="L93" s="212"/>
      <c r="M93" s="212"/>
      <c r="N93" s="200">
        <f t="shared" si="21"/>
        <v>0</v>
      </c>
      <c r="O93" s="211"/>
      <c r="P93" s="212"/>
      <c r="Q93" s="212"/>
      <c r="R93" s="212"/>
      <c r="S93" s="212"/>
      <c r="T93" s="200">
        <f t="shared" si="22"/>
        <v>0</v>
      </c>
      <c r="U93" s="23"/>
      <c r="V93" s="169">
        <f>IF(C93=1,'fancy pants code'!$H$44,IF(C93=2,'fancy pants code'!$H$45,IF(C93=3,'fancy pants code'!$H$46,IF(C93=4,'fancy pants code'!$H$47,IF(C93=5,'fancy pants code'!$H$48,IF(C93=6,'fancy pants code'!$H$49,IF(C93=7,'fancy pants code'!$H$50,IF(C93=8,'fancy pants code'!$H$51,0))))))))</f>
        <v>2</v>
      </c>
      <c r="W93" s="169">
        <f>IF(D93=1,'fancy pants code'!$H$44,IF(D93=2,'fancy pants code'!$H$45,IF(D93=3,'fancy pants code'!$H$46,IF(D93=4,'fancy pants code'!$H$47,IF(D93=5,'fancy pants code'!$H$48,IF(D93=6,'fancy pants code'!$H$49,IF(D93=7,'fancy pants code'!$H$50,IF(D93=8,'fancy pants code'!$H$51,0))))))))</f>
        <v>0</v>
      </c>
      <c r="X93" s="169">
        <f>IF(E93=1,'fancy pants code'!$H$44,IF(E93=2,'fancy pants code'!$H$45,IF(E93=3,'fancy pants code'!$H$46,IF(E93=4,'fancy pants code'!$H$47,IF(E93=5,'fancy pants code'!$H$48,IF(E93=6,'fancy pants code'!$H$49,IF(E93=7,'fancy pants code'!$H$50,IF(E93=8,'fancy pants code'!$H$51,0))))))))</f>
        <v>0</v>
      </c>
      <c r="Y93" s="169">
        <f>IF(F93=1,'fancy pants code'!$H$44,IF(F93=2,'fancy pants code'!$H$45,IF(F93=3,'fancy pants code'!$H$46,IF(F93=4,'fancy pants code'!$H$47,IF(F93=5,'fancy pants code'!$H$48,IF(F93=6,'fancy pants code'!$H$49,IF(F93=7,'fancy pants code'!$H$50,IF(F93=8,'fancy pants code'!$H$51,0))))))))</f>
        <v>0</v>
      </c>
      <c r="Z93" s="169">
        <f>IF(G93=1,'fancy pants code'!$H$44,IF(G93=2,'fancy pants code'!$H$45,IF(G93=3,'fancy pants code'!$H$46,IF(G93=4,'fancy pants code'!$H$47,IF(G93=5,'fancy pants code'!$H$48,IF(G93=6,'fancy pants code'!$H$49,IF(G93=7,'fancy pants code'!$H$50,IF(G93=8,'fancy pants code'!$H$51,0))))))))</f>
        <v>0</v>
      </c>
      <c r="AA93" s="167">
        <f>IF(I93=1,'fancy pants code'!$H$44,IF(I93=2,'fancy pants code'!$H$45,IF(I93=3,'fancy pants code'!$H$46,IF(I93=4,'fancy pants code'!$H$47,IF(I93=5,'fancy pants code'!$H$48,IF(I93=6,'fancy pants code'!$H$49,IF(I93=7,'fancy pants code'!$H$50,IF(I93=8,'fancy pants code'!$H$51,0))))))))</f>
        <v>0</v>
      </c>
      <c r="AB93" s="167">
        <f>IF(J93=1,'fancy pants code'!$H$44,IF(J93=2,'fancy pants code'!$H$45,IF(J93=3,'fancy pants code'!$H$46,IF(J93=4,'fancy pants code'!$H$47,IF(J93=5,'fancy pants code'!$H$48,IF(J93=6,'fancy pants code'!$H$49,IF(J93=7,'fancy pants code'!$H$50,IF(J93=8,'fancy pants code'!$H$51,0))))))))</f>
        <v>0</v>
      </c>
      <c r="AC93" s="167">
        <f>IF(K93=1,'fancy pants code'!$H$44,IF(K93=2,'fancy pants code'!$H$45,IF(K93=3,'fancy pants code'!$H$46,IF(K93=4,'fancy pants code'!$H$47,IF(K93=5,'fancy pants code'!$H$48,IF(K93=6,'fancy pants code'!$H$49,IF(K93=7,'fancy pants code'!$H$50,IF(K93=8,'fancy pants code'!$H$51,0))))))))</f>
        <v>0</v>
      </c>
      <c r="AD93" s="167">
        <f>IF(L93=1,'fancy pants code'!$H$44,IF(L93=2,'fancy pants code'!$H$45,IF(L93=3,'fancy pants code'!$H$46,IF(L93=4,'fancy pants code'!$H$47,IF(L93=5,'fancy pants code'!$H$48,IF(L93=6,'fancy pants code'!$H$49,IF(L93=7,'fancy pants code'!$H$50,IF(L93=8,'fancy pants code'!$H$51,0))))))))</f>
        <v>0</v>
      </c>
      <c r="AE93" s="167">
        <f>IF(M93=1,'fancy pants code'!$H$44,IF(M93=2,'fancy pants code'!$H$45,IF(M93=3,'fancy pants code'!$H$46,IF(M93=4,'fancy pants code'!$H$47,IF(M93=5,'fancy pants code'!$H$48,IF(M93=6,'fancy pants code'!$H$49,IF(M93=7,'fancy pants code'!$H$50,IF(M93=8,'fancy pants code'!$H$51,0))))))))</f>
        <v>0</v>
      </c>
      <c r="AF93" s="168">
        <f>IF(O93=1,'fancy pants code'!$H$44,IF(O93=2,'fancy pants code'!$H$45,IF(O93=3,'fancy pants code'!$H$46,IF(O93=4,'fancy pants code'!$H$47,IF(O93=5,'fancy pants code'!$H$48,IF(O93=6,'fancy pants code'!$H$49,IF(O93=7,'fancy pants code'!$H$50,IF(O93=8,'fancy pants code'!$H$51,0))))))))</f>
        <v>0</v>
      </c>
      <c r="AG93" s="168">
        <f>IF(P93=1,'fancy pants code'!$H$44,IF(P93=2,'fancy pants code'!$H$45,IF(P93=3,'fancy pants code'!$H$46,IF(P93=4,'fancy pants code'!$H$47,IF(P93=5,'fancy pants code'!$H$48,IF(P93=6,'fancy pants code'!$H$49,IF(P93=7,'fancy pants code'!$H$50,IF(P93=8,'fancy pants code'!$H$51,0))))))))</f>
        <v>0</v>
      </c>
      <c r="AH93" s="168">
        <f>IF(Q93=1,'fancy pants code'!$H$44,IF(Q93=2,'fancy pants code'!$H$45,IF(Q93=3,'fancy pants code'!$H$46,IF(Q93=4,'fancy pants code'!$H$47,IF(Q93=5,'fancy pants code'!$H$48,IF(Q93=6,'fancy pants code'!$H$49,IF(Q93=7,'fancy pants code'!$H$50,IF(Q93=8,'fancy pants code'!$H$51,0))))))))</f>
        <v>0</v>
      </c>
      <c r="AI93" s="168">
        <f>IF(R93=1,'fancy pants code'!$H$44,IF(R93=2,'fancy pants code'!$H$45,IF(R93=3,'fancy pants code'!$H$46,IF(R93=4,'fancy pants code'!$H$47,IF(R93=5,'fancy pants code'!$H$48,IF(R93=6,'fancy pants code'!$H$49,IF(R93=7,'fancy pants code'!$H$50,IF(R93=8,'fancy pants code'!$H$51,0))))))))</f>
        <v>0</v>
      </c>
      <c r="AJ93" s="168">
        <f>IF(S93=1,'fancy pants code'!$H$44,IF(S93=2,'fancy pants code'!$H$45,IF(S93=3,'fancy pants code'!$H$46,IF(S93=4,'fancy pants code'!$H$47,IF(S93=5,'fancy pants code'!$H$48,IF(S93=6,'fancy pants code'!$H$49,IF(S93=7,'fancy pants code'!$H$50,IF(S93=8,'fancy pants code'!$H$51,0))))))))</f>
        <v>0</v>
      </c>
      <c r="AK93" s="140">
        <f t="shared" si="23"/>
        <v>2</v>
      </c>
    </row>
    <row r="94" spans="1:37" s="127" customFormat="1" x14ac:dyDescent="0.2">
      <c r="A94" s="49">
        <f t="shared" si="19"/>
        <v>17</v>
      </c>
      <c r="B94" s="103" t="str">
        <f t="shared" si="19"/>
        <v>Alec Mates</v>
      </c>
      <c r="C94" s="215"/>
      <c r="D94" s="212"/>
      <c r="E94" s="212"/>
      <c r="F94" s="212"/>
      <c r="G94" s="212"/>
      <c r="H94" s="200">
        <f t="shared" si="20"/>
        <v>0</v>
      </c>
      <c r="I94" s="211"/>
      <c r="J94" s="212"/>
      <c r="K94" s="212"/>
      <c r="L94" s="212"/>
      <c r="M94" s="212"/>
      <c r="N94" s="200">
        <f t="shared" si="21"/>
        <v>0</v>
      </c>
      <c r="O94" s="211"/>
      <c r="P94" s="212"/>
      <c r="Q94" s="212"/>
      <c r="R94" s="212"/>
      <c r="S94" s="212"/>
      <c r="T94" s="200">
        <f t="shared" si="22"/>
        <v>0</v>
      </c>
      <c r="U94" s="23"/>
      <c r="V94" s="169">
        <f>IF(C94=1,'fancy pants code'!$H$44,IF(C94=2,'fancy pants code'!$H$45,IF(C94=3,'fancy pants code'!$H$46,IF(C94=4,'fancy pants code'!$H$47,IF(C94=5,'fancy pants code'!$H$48,IF(C94=6,'fancy pants code'!$H$49,IF(C94=7,'fancy pants code'!$H$50,IF(C94=8,'fancy pants code'!$H$51,0))))))))</f>
        <v>0</v>
      </c>
      <c r="W94" s="169">
        <f>IF(D94=1,'fancy pants code'!$H$44,IF(D94=2,'fancy pants code'!$H$45,IF(D94=3,'fancy pants code'!$H$46,IF(D94=4,'fancy pants code'!$H$47,IF(D94=5,'fancy pants code'!$H$48,IF(D94=6,'fancy pants code'!$H$49,IF(D94=7,'fancy pants code'!$H$50,IF(D94=8,'fancy pants code'!$H$51,0))))))))</f>
        <v>0</v>
      </c>
      <c r="X94" s="169">
        <f>IF(E94=1,'fancy pants code'!$H$44,IF(E94=2,'fancy pants code'!$H$45,IF(E94=3,'fancy pants code'!$H$46,IF(E94=4,'fancy pants code'!$H$47,IF(E94=5,'fancy pants code'!$H$48,IF(E94=6,'fancy pants code'!$H$49,IF(E94=7,'fancy pants code'!$H$50,IF(E94=8,'fancy pants code'!$H$51,0))))))))</f>
        <v>0</v>
      </c>
      <c r="Y94" s="169">
        <f>IF(F94=1,'fancy pants code'!$H$44,IF(F94=2,'fancy pants code'!$H$45,IF(F94=3,'fancy pants code'!$H$46,IF(F94=4,'fancy pants code'!$H$47,IF(F94=5,'fancy pants code'!$H$48,IF(F94=6,'fancy pants code'!$H$49,IF(F94=7,'fancy pants code'!$H$50,IF(F94=8,'fancy pants code'!$H$51,0))))))))</f>
        <v>0</v>
      </c>
      <c r="Z94" s="169">
        <f>IF(G94=1,'fancy pants code'!$H$44,IF(G94=2,'fancy pants code'!$H$45,IF(G94=3,'fancy pants code'!$H$46,IF(G94=4,'fancy pants code'!$H$47,IF(G94=5,'fancy pants code'!$H$48,IF(G94=6,'fancy pants code'!$H$49,IF(G94=7,'fancy pants code'!$H$50,IF(G94=8,'fancy pants code'!$H$51,0))))))))</f>
        <v>0</v>
      </c>
      <c r="AA94" s="167">
        <f>IF(I94=1,'fancy pants code'!$H$44,IF(I94=2,'fancy pants code'!$H$45,IF(I94=3,'fancy pants code'!$H$46,IF(I94=4,'fancy pants code'!$H$47,IF(I94=5,'fancy pants code'!$H$48,IF(I94=6,'fancy pants code'!$H$49,IF(I94=7,'fancy pants code'!$H$50,IF(I94=8,'fancy pants code'!$H$51,0))))))))</f>
        <v>0</v>
      </c>
      <c r="AB94" s="167">
        <f>IF(J94=1,'fancy pants code'!$H$44,IF(J94=2,'fancy pants code'!$H$45,IF(J94=3,'fancy pants code'!$H$46,IF(J94=4,'fancy pants code'!$H$47,IF(J94=5,'fancy pants code'!$H$48,IF(J94=6,'fancy pants code'!$H$49,IF(J94=7,'fancy pants code'!$H$50,IF(J94=8,'fancy pants code'!$H$51,0))))))))</f>
        <v>0</v>
      </c>
      <c r="AC94" s="167">
        <f>IF(K94=1,'fancy pants code'!$H$44,IF(K94=2,'fancy pants code'!$H$45,IF(K94=3,'fancy pants code'!$H$46,IF(K94=4,'fancy pants code'!$H$47,IF(K94=5,'fancy pants code'!$H$48,IF(K94=6,'fancy pants code'!$H$49,IF(K94=7,'fancy pants code'!$H$50,IF(K94=8,'fancy pants code'!$H$51,0))))))))</f>
        <v>0</v>
      </c>
      <c r="AD94" s="167">
        <f>IF(L94=1,'fancy pants code'!$H$44,IF(L94=2,'fancy pants code'!$H$45,IF(L94=3,'fancy pants code'!$H$46,IF(L94=4,'fancy pants code'!$H$47,IF(L94=5,'fancy pants code'!$H$48,IF(L94=6,'fancy pants code'!$H$49,IF(L94=7,'fancy pants code'!$H$50,IF(L94=8,'fancy pants code'!$H$51,0))))))))</f>
        <v>0</v>
      </c>
      <c r="AE94" s="167">
        <f>IF(M94=1,'fancy pants code'!$H$44,IF(M94=2,'fancy pants code'!$H$45,IF(M94=3,'fancy pants code'!$H$46,IF(M94=4,'fancy pants code'!$H$47,IF(M94=5,'fancy pants code'!$H$48,IF(M94=6,'fancy pants code'!$H$49,IF(M94=7,'fancy pants code'!$H$50,IF(M94=8,'fancy pants code'!$H$51,0))))))))</f>
        <v>0</v>
      </c>
      <c r="AF94" s="168">
        <f>IF(O94=1,'fancy pants code'!$H$44,IF(O94=2,'fancy pants code'!$H$45,IF(O94=3,'fancy pants code'!$H$46,IF(O94=4,'fancy pants code'!$H$47,IF(O94=5,'fancy pants code'!$H$48,IF(O94=6,'fancy pants code'!$H$49,IF(O94=7,'fancy pants code'!$H$50,IF(O94=8,'fancy pants code'!$H$51,0))))))))</f>
        <v>0</v>
      </c>
      <c r="AG94" s="168">
        <f>IF(P94=1,'fancy pants code'!$H$44,IF(P94=2,'fancy pants code'!$H$45,IF(P94=3,'fancy pants code'!$H$46,IF(P94=4,'fancy pants code'!$H$47,IF(P94=5,'fancy pants code'!$H$48,IF(P94=6,'fancy pants code'!$H$49,IF(P94=7,'fancy pants code'!$H$50,IF(P94=8,'fancy pants code'!$H$51,0))))))))</f>
        <v>0</v>
      </c>
      <c r="AH94" s="168">
        <f>IF(Q94=1,'fancy pants code'!$H$44,IF(Q94=2,'fancy pants code'!$H$45,IF(Q94=3,'fancy pants code'!$H$46,IF(Q94=4,'fancy pants code'!$H$47,IF(Q94=5,'fancy pants code'!$H$48,IF(Q94=6,'fancy pants code'!$H$49,IF(Q94=7,'fancy pants code'!$H$50,IF(Q94=8,'fancy pants code'!$H$51,0))))))))</f>
        <v>0</v>
      </c>
      <c r="AI94" s="168">
        <f>IF(R94=1,'fancy pants code'!$H$44,IF(R94=2,'fancy pants code'!$H$45,IF(R94=3,'fancy pants code'!$H$46,IF(R94=4,'fancy pants code'!$H$47,IF(R94=5,'fancy pants code'!$H$48,IF(R94=6,'fancy pants code'!$H$49,IF(R94=7,'fancy pants code'!$H$50,IF(R94=8,'fancy pants code'!$H$51,0))))))))</f>
        <v>0</v>
      </c>
      <c r="AJ94" s="168">
        <f>IF(S94=1,'fancy pants code'!$H$44,IF(S94=2,'fancy pants code'!$H$45,IF(S94=3,'fancy pants code'!$H$46,IF(S94=4,'fancy pants code'!$H$47,IF(S94=5,'fancy pants code'!$H$48,IF(S94=6,'fancy pants code'!$H$49,IF(S94=7,'fancy pants code'!$H$50,IF(S94=8,'fancy pants code'!$H$51,0))))))))</f>
        <v>0</v>
      </c>
      <c r="AK94" s="140">
        <f t="shared" si="23"/>
        <v>0</v>
      </c>
    </row>
    <row r="95" spans="1:37" s="127" customFormat="1" x14ac:dyDescent="0.2">
      <c r="A95" s="49">
        <f t="shared" si="19"/>
        <v>18</v>
      </c>
      <c r="B95" s="103" t="str">
        <f t="shared" si="19"/>
        <v>Sam Warren</v>
      </c>
      <c r="C95" s="215">
        <v>1</v>
      </c>
      <c r="D95" s="212"/>
      <c r="E95" s="212"/>
      <c r="F95" s="212"/>
      <c r="G95" s="212"/>
      <c r="H95" s="200">
        <f t="shared" si="20"/>
        <v>3</v>
      </c>
      <c r="I95" s="211"/>
      <c r="J95" s="212">
        <v>1</v>
      </c>
      <c r="K95" s="212">
        <v>1</v>
      </c>
      <c r="L95" s="212">
        <v>1</v>
      </c>
      <c r="M95" s="212"/>
      <c r="N95" s="200">
        <f t="shared" si="21"/>
        <v>9</v>
      </c>
      <c r="O95" s="211">
        <v>1</v>
      </c>
      <c r="P95" s="212"/>
      <c r="Q95" s="212"/>
      <c r="R95" s="212"/>
      <c r="S95" s="212"/>
      <c r="T95" s="200">
        <f t="shared" si="22"/>
        <v>3</v>
      </c>
      <c r="U95" s="23"/>
      <c r="V95" s="169">
        <f>IF(C95=1,'fancy pants code'!$H$44,IF(C95=2,'fancy pants code'!$H$45,IF(C95=3,'fancy pants code'!$H$46,IF(C95=4,'fancy pants code'!$H$47,IF(C95=5,'fancy pants code'!$H$48,IF(C95=6,'fancy pants code'!$H$49,IF(C95=7,'fancy pants code'!$H$50,IF(C95=8,'fancy pants code'!$H$51,0))))))))</f>
        <v>3</v>
      </c>
      <c r="W95" s="169">
        <f>IF(D95=1,'fancy pants code'!$H$44,IF(D95=2,'fancy pants code'!$H$45,IF(D95=3,'fancy pants code'!$H$46,IF(D95=4,'fancy pants code'!$H$47,IF(D95=5,'fancy pants code'!$H$48,IF(D95=6,'fancy pants code'!$H$49,IF(D95=7,'fancy pants code'!$H$50,IF(D95=8,'fancy pants code'!$H$51,0))))))))</f>
        <v>0</v>
      </c>
      <c r="X95" s="169">
        <f>IF(E95=1,'fancy pants code'!$H$44,IF(E95=2,'fancy pants code'!$H$45,IF(E95=3,'fancy pants code'!$H$46,IF(E95=4,'fancy pants code'!$H$47,IF(E95=5,'fancy pants code'!$H$48,IF(E95=6,'fancy pants code'!$H$49,IF(E95=7,'fancy pants code'!$H$50,IF(E95=8,'fancy pants code'!$H$51,0))))))))</f>
        <v>0</v>
      </c>
      <c r="Y95" s="169">
        <f>IF(F95=1,'fancy pants code'!$H$44,IF(F95=2,'fancy pants code'!$H$45,IF(F95=3,'fancy pants code'!$H$46,IF(F95=4,'fancy pants code'!$H$47,IF(F95=5,'fancy pants code'!$H$48,IF(F95=6,'fancy pants code'!$H$49,IF(F95=7,'fancy pants code'!$H$50,IF(F95=8,'fancy pants code'!$H$51,0))))))))</f>
        <v>0</v>
      </c>
      <c r="Z95" s="169">
        <f>IF(G95=1,'fancy pants code'!$H$44,IF(G95=2,'fancy pants code'!$H$45,IF(G95=3,'fancy pants code'!$H$46,IF(G95=4,'fancy pants code'!$H$47,IF(G95=5,'fancy pants code'!$H$48,IF(G95=6,'fancy pants code'!$H$49,IF(G95=7,'fancy pants code'!$H$50,IF(G95=8,'fancy pants code'!$H$51,0))))))))</f>
        <v>0</v>
      </c>
      <c r="AA95" s="167">
        <f>IF(I95=1,'fancy pants code'!$H$44,IF(I95=2,'fancy pants code'!$H$45,IF(I95=3,'fancy pants code'!$H$46,IF(I95=4,'fancy pants code'!$H$47,IF(I95=5,'fancy pants code'!$H$48,IF(I95=6,'fancy pants code'!$H$49,IF(I95=7,'fancy pants code'!$H$50,IF(I95=8,'fancy pants code'!$H$51,0))))))))</f>
        <v>0</v>
      </c>
      <c r="AB95" s="167">
        <f>IF(J95=1,'fancy pants code'!$H$44,IF(J95=2,'fancy pants code'!$H$45,IF(J95=3,'fancy pants code'!$H$46,IF(J95=4,'fancy pants code'!$H$47,IF(J95=5,'fancy pants code'!$H$48,IF(J95=6,'fancy pants code'!$H$49,IF(J95=7,'fancy pants code'!$H$50,IF(J95=8,'fancy pants code'!$H$51,0))))))))</f>
        <v>3</v>
      </c>
      <c r="AC95" s="167">
        <f>IF(K95=1,'fancy pants code'!$H$44,IF(K95=2,'fancy pants code'!$H$45,IF(K95=3,'fancy pants code'!$H$46,IF(K95=4,'fancy pants code'!$H$47,IF(K95=5,'fancy pants code'!$H$48,IF(K95=6,'fancy pants code'!$H$49,IF(K95=7,'fancy pants code'!$H$50,IF(K95=8,'fancy pants code'!$H$51,0))))))))</f>
        <v>3</v>
      </c>
      <c r="AD95" s="167">
        <f>IF(L95=1,'fancy pants code'!$H$44,IF(L95=2,'fancy pants code'!$H$45,IF(L95=3,'fancy pants code'!$H$46,IF(L95=4,'fancy pants code'!$H$47,IF(L95=5,'fancy pants code'!$H$48,IF(L95=6,'fancy pants code'!$H$49,IF(L95=7,'fancy pants code'!$H$50,IF(L95=8,'fancy pants code'!$H$51,0))))))))</f>
        <v>3</v>
      </c>
      <c r="AE95" s="167">
        <f>IF(M95=1,'fancy pants code'!$H$44,IF(M95=2,'fancy pants code'!$H$45,IF(M95=3,'fancy pants code'!$H$46,IF(M95=4,'fancy pants code'!$H$47,IF(M95=5,'fancy pants code'!$H$48,IF(M95=6,'fancy pants code'!$H$49,IF(M95=7,'fancy pants code'!$H$50,IF(M95=8,'fancy pants code'!$H$51,0))))))))</f>
        <v>0</v>
      </c>
      <c r="AF95" s="168">
        <f>IF(O95=1,'fancy pants code'!$H$44,IF(O95=2,'fancy pants code'!$H$45,IF(O95=3,'fancy pants code'!$H$46,IF(O95=4,'fancy pants code'!$H$47,IF(O95=5,'fancy pants code'!$H$48,IF(O95=6,'fancy pants code'!$H$49,IF(O95=7,'fancy pants code'!$H$50,IF(O95=8,'fancy pants code'!$H$51,0))))))))</f>
        <v>3</v>
      </c>
      <c r="AG95" s="168">
        <f>IF(P95=1,'fancy pants code'!$H$44,IF(P95=2,'fancy pants code'!$H$45,IF(P95=3,'fancy pants code'!$H$46,IF(P95=4,'fancy pants code'!$H$47,IF(P95=5,'fancy pants code'!$H$48,IF(P95=6,'fancy pants code'!$H$49,IF(P95=7,'fancy pants code'!$H$50,IF(P95=8,'fancy pants code'!$H$51,0))))))))</f>
        <v>0</v>
      </c>
      <c r="AH95" s="168">
        <f>IF(Q95=1,'fancy pants code'!$H$44,IF(Q95=2,'fancy pants code'!$H$45,IF(Q95=3,'fancy pants code'!$H$46,IF(Q95=4,'fancy pants code'!$H$47,IF(Q95=5,'fancy pants code'!$H$48,IF(Q95=6,'fancy pants code'!$H$49,IF(Q95=7,'fancy pants code'!$H$50,IF(Q95=8,'fancy pants code'!$H$51,0))))))))</f>
        <v>0</v>
      </c>
      <c r="AI95" s="168">
        <f>IF(R95=1,'fancy pants code'!$H$44,IF(R95=2,'fancy pants code'!$H$45,IF(R95=3,'fancy pants code'!$H$46,IF(R95=4,'fancy pants code'!$H$47,IF(R95=5,'fancy pants code'!$H$48,IF(R95=6,'fancy pants code'!$H$49,IF(R95=7,'fancy pants code'!$H$50,IF(R95=8,'fancy pants code'!$H$51,0))))))))</f>
        <v>0</v>
      </c>
      <c r="AJ95" s="168">
        <f>IF(S95=1,'fancy pants code'!$H$44,IF(S95=2,'fancy pants code'!$H$45,IF(S95=3,'fancy pants code'!$H$46,IF(S95=4,'fancy pants code'!$H$47,IF(S95=5,'fancy pants code'!$H$48,IF(S95=6,'fancy pants code'!$H$49,IF(S95=7,'fancy pants code'!$H$50,IF(S95=8,'fancy pants code'!$H$51,0))))))))</f>
        <v>0</v>
      </c>
      <c r="AK95" s="140">
        <f t="shared" si="23"/>
        <v>15</v>
      </c>
    </row>
    <row r="96" spans="1:37" s="127" customFormat="1" x14ac:dyDescent="0.2">
      <c r="A96" s="49">
        <f t="shared" si="19"/>
        <v>19</v>
      </c>
      <c r="B96" s="103" t="str">
        <f t="shared" si="19"/>
        <v>Chloe Baggs</v>
      </c>
      <c r="C96" s="215"/>
      <c r="D96" s="212"/>
      <c r="E96" s="212"/>
      <c r="F96" s="212"/>
      <c r="G96" s="212"/>
      <c r="H96" s="200">
        <f t="shared" si="20"/>
        <v>0</v>
      </c>
      <c r="I96" s="211"/>
      <c r="J96" s="212"/>
      <c r="K96" s="212"/>
      <c r="L96" s="212"/>
      <c r="M96" s="212"/>
      <c r="N96" s="200">
        <f t="shared" si="21"/>
        <v>0</v>
      </c>
      <c r="O96" s="211"/>
      <c r="P96" s="212"/>
      <c r="Q96" s="212"/>
      <c r="R96" s="212"/>
      <c r="S96" s="212"/>
      <c r="T96" s="200">
        <f t="shared" si="22"/>
        <v>0</v>
      </c>
      <c r="U96" s="23"/>
      <c r="V96" s="169">
        <f>IF(C96=1,'fancy pants code'!$H$44,IF(C96=2,'fancy pants code'!$H$45,IF(C96=3,'fancy pants code'!$H$46,IF(C96=4,'fancy pants code'!$H$47,IF(C96=5,'fancy pants code'!$H$48,IF(C96=6,'fancy pants code'!$H$49,IF(C96=7,'fancy pants code'!$H$50,IF(C96=8,'fancy pants code'!$H$51,0))))))))</f>
        <v>0</v>
      </c>
      <c r="W96" s="169">
        <f>IF(D96=1,'fancy pants code'!$H$44,IF(D96=2,'fancy pants code'!$H$45,IF(D96=3,'fancy pants code'!$H$46,IF(D96=4,'fancy pants code'!$H$47,IF(D96=5,'fancy pants code'!$H$48,IF(D96=6,'fancy pants code'!$H$49,IF(D96=7,'fancy pants code'!$H$50,IF(D96=8,'fancy pants code'!$H$51,0))))))))</f>
        <v>0</v>
      </c>
      <c r="X96" s="169">
        <f>IF(E96=1,'fancy pants code'!$H$44,IF(E96=2,'fancy pants code'!$H$45,IF(E96=3,'fancy pants code'!$H$46,IF(E96=4,'fancy pants code'!$H$47,IF(E96=5,'fancy pants code'!$H$48,IF(E96=6,'fancy pants code'!$H$49,IF(E96=7,'fancy pants code'!$H$50,IF(E96=8,'fancy pants code'!$H$51,0))))))))</f>
        <v>0</v>
      </c>
      <c r="Y96" s="169">
        <f>IF(F96=1,'fancy pants code'!$H$44,IF(F96=2,'fancy pants code'!$H$45,IF(F96=3,'fancy pants code'!$H$46,IF(F96=4,'fancy pants code'!$H$47,IF(F96=5,'fancy pants code'!$H$48,IF(F96=6,'fancy pants code'!$H$49,IF(F96=7,'fancy pants code'!$H$50,IF(F96=8,'fancy pants code'!$H$51,0))))))))</f>
        <v>0</v>
      </c>
      <c r="Z96" s="169">
        <f>IF(G96=1,'fancy pants code'!$H$44,IF(G96=2,'fancy pants code'!$H$45,IF(G96=3,'fancy pants code'!$H$46,IF(G96=4,'fancy pants code'!$H$47,IF(G96=5,'fancy pants code'!$H$48,IF(G96=6,'fancy pants code'!$H$49,IF(G96=7,'fancy pants code'!$H$50,IF(G96=8,'fancy pants code'!$H$51,0))))))))</f>
        <v>0</v>
      </c>
      <c r="AA96" s="167">
        <f>IF(I96=1,'fancy pants code'!$H$44,IF(I96=2,'fancy pants code'!$H$45,IF(I96=3,'fancy pants code'!$H$46,IF(I96=4,'fancy pants code'!$H$47,IF(I96=5,'fancy pants code'!$H$48,IF(I96=6,'fancy pants code'!$H$49,IF(I96=7,'fancy pants code'!$H$50,IF(I96=8,'fancy pants code'!$H$51,0))))))))</f>
        <v>0</v>
      </c>
      <c r="AB96" s="167">
        <f>IF(J96=1,'fancy pants code'!$H$44,IF(J96=2,'fancy pants code'!$H$45,IF(J96=3,'fancy pants code'!$H$46,IF(J96=4,'fancy pants code'!$H$47,IF(J96=5,'fancy pants code'!$H$48,IF(J96=6,'fancy pants code'!$H$49,IF(J96=7,'fancy pants code'!$H$50,IF(J96=8,'fancy pants code'!$H$51,0))))))))</f>
        <v>0</v>
      </c>
      <c r="AC96" s="167">
        <f>IF(K96=1,'fancy pants code'!$H$44,IF(K96=2,'fancy pants code'!$H$45,IF(K96=3,'fancy pants code'!$H$46,IF(K96=4,'fancy pants code'!$H$47,IF(K96=5,'fancy pants code'!$H$48,IF(K96=6,'fancy pants code'!$H$49,IF(K96=7,'fancy pants code'!$H$50,IF(K96=8,'fancy pants code'!$H$51,0))))))))</f>
        <v>0</v>
      </c>
      <c r="AD96" s="167">
        <f>IF(L96=1,'fancy pants code'!$H$44,IF(L96=2,'fancy pants code'!$H$45,IF(L96=3,'fancy pants code'!$H$46,IF(L96=4,'fancy pants code'!$H$47,IF(L96=5,'fancy pants code'!$H$48,IF(L96=6,'fancy pants code'!$H$49,IF(L96=7,'fancy pants code'!$H$50,IF(L96=8,'fancy pants code'!$H$51,0))))))))</f>
        <v>0</v>
      </c>
      <c r="AE96" s="167">
        <f>IF(M96=1,'fancy pants code'!$H$44,IF(M96=2,'fancy pants code'!$H$45,IF(M96=3,'fancy pants code'!$H$46,IF(M96=4,'fancy pants code'!$H$47,IF(M96=5,'fancy pants code'!$H$48,IF(M96=6,'fancy pants code'!$H$49,IF(M96=7,'fancy pants code'!$H$50,IF(M96=8,'fancy pants code'!$H$51,0))))))))</f>
        <v>0</v>
      </c>
      <c r="AF96" s="168">
        <f>IF(O96=1,'fancy pants code'!$H$44,IF(O96=2,'fancy pants code'!$H$45,IF(O96=3,'fancy pants code'!$H$46,IF(O96=4,'fancy pants code'!$H$47,IF(O96=5,'fancy pants code'!$H$48,IF(O96=6,'fancy pants code'!$H$49,IF(O96=7,'fancy pants code'!$H$50,IF(O96=8,'fancy pants code'!$H$51,0))))))))</f>
        <v>0</v>
      </c>
      <c r="AG96" s="168">
        <f>IF(P96=1,'fancy pants code'!$H$44,IF(P96=2,'fancy pants code'!$H$45,IF(P96=3,'fancy pants code'!$H$46,IF(P96=4,'fancy pants code'!$H$47,IF(P96=5,'fancy pants code'!$H$48,IF(P96=6,'fancy pants code'!$H$49,IF(P96=7,'fancy pants code'!$H$50,IF(P96=8,'fancy pants code'!$H$51,0))))))))</f>
        <v>0</v>
      </c>
      <c r="AH96" s="168">
        <f>IF(Q96=1,'fancy pants code'!$H$44,IF(Q96=2,'fancy pants code'!$H$45,IF(Q96=3,'fancy pants code'!$H$46,IF(Q96=4,'fancy pants code'!$H$47,IF(Q96=5,'fancy pants code'!$H$48,IF(Q96=6,'fancy pants code'!$H$49,IF(Q96=7,'fancy pants code'!$H$50,IF(Q96=8,'fancy pants code'!$H$51,0))))))))</f>
        <v>0</v>
      </c>
      <c r="AI96" s="168">
        <f>IF(R96=1,'fancy pants code'!$H$44,IF(R96=2,'fancy pants code'!$H$45,IF(R96=3,'fancy pants code'!$H$46,IF(R96=4,'fancy pants code'!$H$47,IF(R96=5,'fancy pants code'!$H$48,IF(R96=6,'fancy pants code'!$H$49,IF(R96=7,'fancy pants code'!$H$50,IF(R96=8,'fancy pants code'!$H$51,0))))))))</f>
        <v>0</v>
      </c>
      <c r="AJ96" s="168">
        <f>IF(S96=1,'fancy pants code'!$H$44,IF(S96=2,'fancy pants code'!$H$45,IF(S96=3,'fancy pants code'!$H$46,IF(S96=4,'fancy pants code'!$H$47,IF(S96=5,'fancy pants code'!$H$48,IF(S96=6,'fancy pants code'!$H$49,IF(S96=7,'fancy pants code'!$H$50,IF(S96=8,'fancy pants code'!$H$51,0))))))))</f>
        <v>0</v>
      </c>
      <c r="AK96" s="140">
        <f t="shared" si="23"/>
        <v>0</v>
      </c>
    </row>
    <row r="97" spans="1:37" s="127" customFormat="1" x14ac:dyDescent="0.2">
      <c r="A97" s="49">
        <f t="shared" si="19"/>
        <v>20</v>
      </c>
      <c r="B97" s="103" t="str">
        <f t="shared" si="19"/>
        <v>Chris Henne</v>
      </c>
      <c r="C97" s="215"/>
      <c r="D97" s="212"/>
      <c r="E97" s="212"/>
      <c r="F97" s="212"/>
      <c r="G97" s="212"/>
      <c r="H97" s="200">
        <f t="shared" si="20"/>
        <v>0</v>
      </c>
      <c r="I97" s="211"/>
      <c r="J97" s="212"/>
      <c r="K97" s="212"/>
      <c r="L97" s="212"/>
      <c r="M97" s="212"/>
      <c r="N97" s="200">
        <f t="shared" si="21"/>
        <v>0</v>
      </c>
      <c r="O97" s="211"/>
      <c r="P97" s="212"/>
      <c r="Q97" s="212"/>
      <c r="R97" s="212"/>
      <c r="S97" s="212"/>
      <c r="T97" s="200">
        <f t="shared" si="22"/>
        <v>0</v>
      </c>
      <c r="U97" s="23"/>
      <c r="V97" s="169">
        <f>IF(C97=1,'fancy pants code'!$H$44,IF(C97=2,'fancy pants code'!$H$45,IF(C97=3,'fancy pants code'!$H$46,IF(C97=4,'fancy pants code'!$H$47,IF(C97=5,'fancy pants code'!$H$48,IF(C97=6,'fancy pants code'!$H$49,IF(C97=7,'fancy pants code'!$H$50,IF(C97=8,'fancy pants code'!$H$51,0))))))))</f>
        <v>0</v>
      </c>
      <c r="W97" s="169">
        <f>IF(D97=1,'fancy pants code'!$H$44,IF(D97=2,'fancy pants code'!$H$45,IF(D97=3,'fancy pants code'!$H$46,IF(D97=4,'fancy pants code'!$H$47,IF(D97=5,'fancy pants code'!$H$48,IF(D97=6,'fancy pants code'!$H$49,IF(D97=7,'fancy pants code'!$H$50,IF(D97=8,'fancy pants code'!$H$51,0))))))))</f>
        <v>0</v>
      </c>
      <c r="X97" s="169">
        <f>IF(E97=1,'fancy pants code'!$H$44,IF(E97=2,'fancy pants code'!$H$45,IF(E97=3,'fancy pants code'!$H$46,IF(E97=4,'fancy pants code'!$H$47,IF(E97=5,'fancy pants code'!$H$48,IF(E97=6,'fancy pants code'!$H$49,IF(E97=7,'fancy pants code'!$H$50,IF(E97=8,'fancy pants code'!$H$51,0))))))))</f>
        <v>0</v>
      </c>
      <c r="Y97" s="169">
        <f>IF(F97=1,'fancy pants code'!$H$44,IF(F97=2,'fancy pants code'!$H$45,IF(F97=3,'fancy pants code'!$H$46,IF(F97=4,'fancy pants code'!$H$47,IF(F97=5,'fancy pants code'!$H$48,IF(F97=6,'fancy pants code'!$H$49,IF(F97=7,'fancy pants code'!$H$50,IF(F97=8,'fancy pants code'!$H$51,0))))))))</f>
        <v>0</v>
      </c>
      <c r="Z97" s="169">
        <f>IF(G97=1,'fancy pants code'!$H$44,IF(G97=2,'fancy pants code'!$H$45,IF(G97=3,'fancy pants code'!$H$46,IF(G97=4,'fancy pants code'!$H$47,IF(G97=5,'fancy pants code'!$H$48,IF(G97=6,'fancy pants code'!$H$49,IF(G97=7,'fancy pants code'!$H$50,IF(G97=8,'fancy pants code'!$H$51,0))))))))</f>
        <v>0</v>
      </c>
      <c r="AA97" s="167">
        <f>IF(I97=1,'fancy pants code'!$H$44,IF(I97=2,'fancy pants code'!$H$45,IF(I97=3,'fancy pants code'!$H$46,IF(I97=4,'fancy pants code'!$H$47,IF(I97=5,'fancy pants code'!$H$48,IF(I97=6,'fancy pants code'!$H$49,IF(I97=7,'fancy pants code'!$H$50,IF(I97=8,'fancy pants code'!$H$51,0))))))))</f>
        <v>0</v>
      </c>
      <c r="AB97" s="167">
        <f>IF(J97=1,'fancy pants code'!$H$44,IF(J97=2,'fancy pants code'!$H$45,IF(J97=3,'fancy pants code'!$H$46,IF(J97=4,'fancy pants code'!$H$47,IF(J97=5,'fancy pants code'!$H$48,IF(J97=6,'fancy pants code'!$H$49,IF(J97=7,'fancy pants code'!$H$50,IF(J97=8,'fancy pants code'!$H$51,0))))))))</f>
        <v>0</v>
      </c>
      <c r="AC97" s="167">
        <f>IF(K97=1,'fancy pants code'!$H$44,IF(K97=2,'fancy pants code'!$H$45,IF(K97=3,'fancy pants code'!$H$46,IF(K97=4,'fancy pants code'!$H$47,IF(K97=5,'fancy pants code'!$H$48,IF(K97=6,'fancy pants code'!$H$49,IF(K97=7,'fancy pants code'!$H$50,IF(K97=8,'fancy pants code'!$H$51,0))))))))</f>
        <v>0</v>
      </c>
      <c r="AD97" s="167">
        <f>IF(L97=1,'fancy pants code'!$H$44,IF(L97=2,'fancy pants code'!$H$45,IF(L97=3,'fancy pants code'!$H$46,IF(L97=4,'fancy pants code'!$H$47,IF(L97=5,'fancy pants code'!$H$48,IF(L97=6,'fancy pants code'!$H$49,IF(L97=7,'fancy pants code'!$H$50,IF(L97=8,'fancy pants code'!$H$51,0))))))))</f>
        <v>0</v>
      </c>
      <c r="AE97" s="167">
        <f>IF(M97=1,'fancy pants code'!$H$44,IF(M97=2,'fancy pants code'!$H$45,IF(M97=3,'fancy pants code'!$H$46,IF(M97=4,'fancy pants code'!$H$47,IF(M97=5,'fancy pants code'!$H$48,IF(M97=6,'fancy pants code'!$H$49,IF(M97=7,'fancy pants code'!$H$50,IF(M97=8,'fancy pants code'!$H$51,0))))))))</f>
        <v>0</v>
      </c>
      <c r="AF97" s="168">
        <f>IF(O97=1,'fancy pants code'!$H$44,IF(O97=2,'fancy pants code'!$H$45,IF(O97=3,'fancy pants code'!$H$46,IF(O97=4,'fancy pants code'!$H$47,IF(O97=5,'fancy pants code'!$H$48,IF(O97=6,'fancy pants code'!$H$49,IF(O97=7,'fancy pants code'!$H$50,IF(O97=8,'fancy pants code'!$H$51,0))))))))</f>
        <v>0</v>
      </c>
      <c r="AG97" s="168">
        <f>IF(P97=1,'fancy pants code'!$H$44,IF(P97=2,'fancy pants code'!$H$45,IF(P97=3,'fancy pants code'!$H$46,IF(P97=4,'fancy pants code'!$H$47,IF(P97=5,'fancy pants code'!$H$48,IF(P97=6,'fancy pants code'!$H$49,IF(P97=7,'fancy pants code'!$H$50,IF(P97=8,'fancy pants code'!$H$51,0))))))))</f>
        <v>0</v>
      </c>
      <c r="AH97" s="168">
        <f>IF(Q97=1,'fancy pants code'!$H$44,IF(Q97=2,'fancy pants code'!$H$45,IF(Q97=3,'fancy pants code'!$H$46,IF(Q97=4,'fancy pants code'!$H$47,IF(Q97=5,'fancy pants code'!$H$48,IF(Q97=6,'fancy pants code'!$H$49,IF(Q97=7,'fancy pants code'!$H$50,IF(Q97=8,'fancy pants code'!$H$51,0))))))))</f>
        <v>0</v>
      </c>
      <c r="AI97" s="168">
        <f>IF(R97=1,'fancy pants code'!$H$44,IF(R97=2,'fancy pants code'!$H$45,IF(R97=3,'fancy pants code'!$H$46,IF(R97=4,'fancy pants code'!$H$47,IF(R97=5,'fancy pants code'!$H$48,IF(R97=6,'fancy pants code'!$H$49,IF(R97=7,'fancy pants code'!$H$50,IF(R97=8,'fancy pants code'!$H$51,0))))))))</f>
        <v>0</v>
      </c>
      <c r="AJ97" s="168">
        <f>IF(S97=1,'fancy pants code'!$H$44,IF(S97=2,'fancy pants code'!$H$45,IF(S97=3,'fancy pants code'!$H$46,IF(S97=4,'fancy pants code'!$H$47,IF(S97=5,'fancy pants code'!$H$48,IF(S97=6,'fancy pants code'!$H$49,IF(S97=7,'fancy pants code'!$H$50,IF(S97=8,'fancy pants code'!$H$51,0))))))))</f>
        <v>0</v>
      </c>
      <c r="AK97" s="140">
        <f t="shared" si="23"/>
        <v>0</v>
      </c>
    </row>
    <row r="98" spans="1:37" s="127" customFormat="1" x14ac:dyDescent="0.2">
      <c r="A98" s="49">
        <f t="shared" si="19"/>
        <v>21</v>
      </c>
      <c r="B98" s="103" t="str">
        <f t="shared" si="19"/>
        <v>b rider 21</v>
      </c>
      <c r="C98" s="215"/>
      <c r="D98" s="212"/>
      <c r="E98" s="212"/>
      <c r="F98" s="212"/>
      <c r="G98" s="212"/>
      <c r="H98" s="200">
        <f t="shared" si="20"/>
        <v>0</v>
      </c>
      <c r="I98" s="211"/>
      <c r="J98" s="212"/>
      <c r="K98" s="212"/>
      <c r="L98" s="212"/>
      <c r="M98" s="212"/>
      <c r="N98" s="200">
        <f t="shared" si="21"/>
        <v>0</v>
      </c>
      <c r="O98" s="211"/>
      <c r="P98" s="212"/>
      <c r="Q98" s="212"/>
      <c r="R98" s="212"/>
      <c r="S98" s="212"/>
      <c r="T98" s="200">
        <f t="shared" si="22"/>
        <v>0</v>
      </c>
      <c r="U98" s="23"/>
      <c r="V98" s="169">
        <f>IF(C98=1,'fancy pants code'!$H$44,IF(C98=2,'fancy pants code'!$H$45,IF(C98=3,'fancy pants code'!$H$46,IF(C98=4,'fancy pants code'!$H$47,IF(C98=5,'fancy pants code'!$H$48,IF(C98=6,'fancy pants code'!$H$49,IF(C98=7,'fancy pants code'!$H$50,IF(C98=8,'fancy pants code'!$H$51,0))))))))</f>
        <v>0</v>
      </c>
      <c r="W98" s="169">
        <f>IF(D98=1,'fancy pants code'!$H$44,IF(D98=2,'fancy pants code'!$H$45,IF(D98=3,'fancy pants code'!$H$46,IF(D98=4,'fancy pants code'!$H$47,IF(D98=5,'fancy pants code'!$H$48,IF(D98=6,'fancy pants code'!$H$49,IF(D98=7,'fancy pants code'!$H$50,IF(D98=8,'fancy pants code'!$H$51,0))))))))</f>
        <v>0</v>
      </c>
      <c r="X98" s="169">
        <f>IF(E98=1,'fancy pants code'!$H$44,IF(E98=2,'fancy pants code'!$H$45,IF(E98=3,'fancy pants code'!$H$46,IF(E98=4,'fancy pants code'!$H$47,IF(E98=5,'fancy pants code'!$H$48,IF(E98=6,'fancy pants code'!$H$49,IF(E98=7,'fancy pants code'!$H$50,IF(E98=8,'fancy pants code'!$H$51,0))))))))</f>
        <v>0</v>
      </c>
      <c r="Y98" s="169">
        <f>IF(F98=1,'fancy pants code'!$H$44,IF(F98=2,'fancy pants code'!$H$45,IF(F98=3,'fancy pants code'!$H$46,IF(F98=4,'fancy pants code'!$H$47,IF(F98=5,'fancy pants code'!$H$48,IF(F98=6,'fancy pants code'!$H$49,IF(F98=7,'fancy pants code'!$H$50,IF(F98=8,'fancy pants code'!$H$51,0))))))))</f>
        <v>0</v>
      </c>
      <c r="Z98" s="169">
        <f>IF(G98=1,'fancy pants code'!$H$44,IF(G98=2,'fancy pants code'!$H$45,IF(G98=3,'fancy pants code'!$H$46,IF(G98=4,'fancy pants code'!$H$47,IF(G98=5,'fancy pants code'!$H$48,IF(G98=6,'fancy pants code'!$H$49,IF(G98=7,'fancy pants code'!$H$50,IF(G98=8,'fancy pants code'!$H$51,0))))))))</f>
        <v>0</v>
      </c>
      <c r="AA98" s="167">
        <f>IF(I98=1,'fancy pants code'!$H$44,IF(I98=2,'fancy pants code'!$H$45,IF(I98=3,'fancy pants code'!$H$46,IF(I98=4,'fancy pants code'!$H$47,IF(I98=5,'fancy pants code'!$H$48,IF(I98=6,'fancy pants code'!$H$49,IF(I98=7,'fancy pants code'!$H$50,IF(I98=8,'fancy pants code'!$H$51,0))))))))</f>
        <v>0</v>
      </c>
      <c r="AB98" s="167">
        <f>IF(J98=1,'fancy pants code'!$H$44,IF(J98=2,'fancy pants code'!$H$45,IF(J98=3,'fancy pants code'!$H$46,IF(J98=4,'fancy pants code'!$H$47,IF(J98=5,'fancy pants code'!$H$48,IF(J98=6,'fancy pants code'!$H$49,IF(J98=7,'fancy pants code'!$H$50,IF(J98=8,'fancy pants code'!$H$51,0))))))))</f>
        <v>0</v>
      </c>
      <c r="AC98" s="167">
        <f>IF(K98=1,'fancy pants code'!$H$44,IF(K98=2,'fancy pants code'!$H$45,IF(K98=3,'fancy pants code'!$H$46,IF(K98=4,'fancy pants code'!$H$47,IF(K98=5,'fancy pants code'!$H$48,IF(K98=6,'fancy pants code'!$H$49,IF(K98=7,'fancy pants code'!$H$50,IF(K98=8,'fancy pants code'!$H$51,0))))))))</f>
        <v>0</v>
      </c>
      <c r="AD98" s="167">
        <f>IF(L98=1,'fancy pants code'!$H$44,IF(L98=2,'fancy pants code'!$H$45,IF(L98=3,'fancy pants code'!$H$46,IF(L98=4,'fancy pants code'!$H$47,IF(L98=5,'fancy pants code'!$H$48,IF(L98=6,'fancy pants code'!$H$49,IF(L98=7,'fancy pants code'!$H$50,IF(L98=8,'fancy pants code'!$H$51,0))))))))</f>
        <v>0</v>
      </c>
      <c r="AE98" s="167">
        <f>IF(M98=1,'fancy pants code'!$H$44,IF(M98=2,'fancy pants code'!$H$45,IF(M98=3,'fancy pants code'!$H$46,IF(M98=4,'fancy pants code'!$H$47,IF(M98=5,'fancy pants code'!$H$48,IF(M98=6,'fancy pants code'!$H$49,IF(M98=7,'fancy pants code'!$H$50,IF(M98=8,'fancy pants code'!$H$51,0))))))))</f>
        <v>0</v>
      </c>
      <c r="AF98" s="168">
        <f>IF(O98=1,'fancy pants code'!$H$44,IF(O98=2,'fancy pants code'!$H$45,IF(O98=3,'fancy pants code'!$H$46,IF(O98=4,'fancy pants code'!$H$47,IF(O98=5,'fancy pants code'!$H$48,IF(O98=6,'fancy pants code'!$H$49,IF(O98=7,'fancy pants code'!$H$50,IF(O98=8,'fancy pants code'!$H$51,0))))))))</f>
        <v>0</v>
      </c>
      <c r="AG98" s="168">
        <f>IF(P98=1,'fancy pants code'!$H$44,IF(P98=2,'fancy pants code'!$H$45,IF(P98=3,'fancy pants code'!$H$46,IF(P98=4,'fancy pants code'!$H$47,IF(P98=5,'fancy pants code'!$H$48,IF(P98=6,'fancy pants code'!$H$49,IF(P98=7,'fancy pants code'!$H$50,IF(P98=8,'fancy pants code'!$H$51,0))))))))</f>
        <v>0</v>
      </c>
      <c r="AH98" s="168">
        <f>IF(Q98=1,'fancy pants code'!$H$44,IF(Q98=2,'fancy pants code'!$H$45,IF(Q98=3,'fancy pants code'!$H$46,IF(Q98=4,'fancy pants code'!$H$47,IF(Q98=5,'fancy pants code'!$H$48,IF(Q98=6,'fancy pants code'!$H$49,IF(Q98=7,'fancy pants code'!$H$50,IF(Q98=8,'fancy pants code'!$H$51,0))))))))</f>
        <v>0</v>
      </c>
      <c r="AI98" s="168">
        <f>IF(R98=1,'fancy pants code'!$H$44,IF(R98=2,'fancy pants code'!$H$45,IF(R98=3,'fancy pants code'!$H$46,IF(R98=4,'fancy pants code'!$H$47,IF(R98=5,'fancy pants code'!$H$48,IF(R98=6,'fancy pants code'!$H$49,IF(R98=7,'fancy pants code'!$H$50,IF(R98=8,'fancy pants code'!$H$51,0))))))))</f>
        <v>0</v>
      </c>
      <c r="AJ98" s="168">
        <f>IF(S98=1,'fancy pants code'!$H$44,IF(S98=2,'fancy pants code'!$H$45,IF(S98=3,'fancy pants code'!$H$46,IF(S98=4,'fancy pants code'!$H$47,IF(S98=5,'fancy pants code'!$H$48,IF(S98=6,'fancy pants code'!$H$49,IF(S98=7,'fancy pants code'!$H$50,IF(S98=8,'fancy pants code'!$H$51,0))))))))</f>
        <v>0</v>
      </c>
      <c r="AK98" s="140">
        <f t="shared" si="23"/>
        <v>0</v>
      </c>
    </row>
    <row r="99" spans="1:37" s="127" customFormat="1" x14ac:dyDescent="0.2">
      <c r="A99" s="49">
        <f t="shared" si="19"/>
        <v>22</v>
      </c>
      <c r="B99" s="103" t="str">
        <f t="shared" si="19"/>
        <v>b rider 22</v>
      </c>
      <c r="C99" s="215"/>
      <c r="D99" s="212"/>
      <c r="E99" s="212"/>
      <c r="F99" s="212"/>
      <c r="G99" s="212"/>
      <c r="H99" s="200">
        <f t="shared" si="20"/>
        <v>0</v>
      </c>
      <c r="I99" s="211"/>
      <c r="J99" s="212"/>
      <c r="K99" s="212"/>
      <c r="L99" s="212"/>
      <c r="M99" s="212"/>
      <c r="N99" s="200">
        <f t="shared" si="21"/>
        <v>0</v>
      </c>
      <c r="O99" s="211"/>
      <c r="P99" s="212"/>
      <c r="Q99" s="212"/>
      <c r="R99" s="212"/>
      <c r="S99" s="212"/>
      <c r="T99" s="200">
        <f t="shared" si="22"/>
        <v>0</v>
      </c>
      <c r="U99" s="23"/>
      <c r="V99" s="169">
        <f>IF(C99=1,'fancy pants code'!$H$44,IF(C99=2,'fancy pants code'!$H$45,IF(C99=3,'fancy pants code'!$H$46,IF(C99=4,'fancy pants code'!$H$47,IF(C99=5,'fancy pants code'!$H$48,IF(C99=6,'fancy pants code'!$H$49,IF(C99=7,'fancy pants code'!$H$50,IF(C99=8,'fancy pants code'!$H$51,0))))))))</f>
        <v>0</v>
      </c>
      <c r="W99" s="169">
        <f>IF(D99=1,'fancy pants code'!$H$44,IF(D99=2,'fancy pants code'!$H$45,IF(D99=3,'fancy pants code'!$H$46,IF(D99=4,'fancy pants code'!$H$47,IF(D99=5,'fancy pants code'!$H$48,IF(D99=6,'fancy pants code'!$H$49,IF(D99=7,'fancy pants code'!$H$50,IF(D99=8,'fancy pants code'!$H$51,0))))))))</f>
        <v>0</v>
      </c>
      <c r="X99" s="169">
        <f>IF(E99=1,'fancy pants code'!$H$44,IF(E99=2,'fancy pants code'!$H$45,IF(E99=3,'fancy pants code'!$H$46,IF(E99=4,'fancy pants code'!$H$47,IF(E99=5,'fancy pants code'!$H$48,IF(E99=6,'fancy pants code'!$H$49,IF(E99=7,'fancy pants code'!$H$50,IF(E99=8,'fancy pants code'!$H$51,0))))))))</f>
        <v>0</v>
      </c>
      <c r="Y99" s="169">
        <f>IF(F99=1,'fancy pants code'!$H$44,IF(F99=2,'fancy pants code'!$H$45,IF(F99=3,'fancy pants code'!$H$46,IF(F99=4,'fancy pants code'!$H$47,IF(F99=5,'fancy pants code'!$H$48,IF(F99=6,'fancy pants code'!$H$49,IF(F99=7,'fancy pants code'!$H$50,IF(F99=8,'fancy pants code'!$H$51,0))))))))</f>
        <v>0</v>
      </c>
      <c r="Z99" s="169">
        <f>IF(G99=1,'fancy pants code'!$H$44,IF(G99=2,'fancy pants code'!$H$45,IF(G99=3,'fancy pants code'!$H$46,IF(G99=4,'fancy pants code'!$H$47,IF(G99=5,'fancy pants code'!$H$48,IF(G99=6,'fancy pants code'!$H$49,IF(G99=7,'fancy pants code'!$H$50,IF(G99=8,'fancy pants code'!$H$51,0))))))))</f>
        <v>0</v>
      </c>
      <c r="AA99" s="167">
        <f>IF(I99=1,'fancy pants code'!$H$44,IF(I99=2,'fancy pants code'!$H$45,IF(I99=3,'fancy pants code'!$H$46,IF(I99=4,'fancy pants code'!$H$47,IF(I99=5,'fancy pants code'!$H$48,IF(I99=6,'fancy pants code'!$H$49,IF(I99=7,'fancy pants code'!$H$50,IF(I99=8,'fancy pants code'!$H$51,0))))))))</f>
        <v>0</v>
      </c>
      <c r="AB99" s="167">
        <f>IF(J99=1,'fancy pants code'!$H$44,IF(J99=2,'fancy pants code'!$H$45,IF(J99=3,'fancy pants code'!$H$46,IF(J99=4,'fancy pants code'!$H$47,IF(J99=5,'fancy pants code'!$H$48,IF(J99=6,'fancy pants code'!$H$49,IF(J99=7,'fancy pants code'!$H$50,IF(J99=8,'fancy pants code'!$H$51,0))))))))</f>
        <v>0</v>
      </c>
      <c r="AC99" s="167">
        <f>IF(K99=1,'fancy pants code'!$H$44,IF(K99=2,'fancy pants code'!$H$45,IF(K99=3,'fancy pants code'!$H$46,IF(K99=4,'fancy pants code'!$H$47,IF(K99=5,'fancy pants code'!$H$48,IF(K99=6,'fancy pants code'!$H$49,IF(K99=7,'fancy pants code'!$H$50,IF(K99=8,'fancy pants code'!$H$51,0))))))))</f>
        <v>0</v>
      </c>
      <c r="AD99" s="167">
        <f>IF(L99=1,'fancy pants code'!$H$44,IF(L99=2,'fancy pants code'!$H$45,IF(L99=3,'fancy pants code'!$H$46,IF(L99=4,'fancy pants code'!$H$47,IF(L99=5,'fancy pants code'!$H$48,IF(L99=6,'fancy pants code'!$H$49,IF(L99=7,'fancy pants code'!$H$50,IF(L99=8,'fancy pants code'!$H$51,0))))))))</f>
        <v>0</v>
      </c>
      <c r="AE99" s="167">
        <f>IF(M99=1,'fancy pants code'!$H$44,IF(M99=2,'fancy pants code'!$H$45,IF(M99=3,'fancy pants code'!$H$46,IF(M99=4,'fancy pants code'!$H$47,IF(M99=5,'fancy pants code'!$H$48,IF(M99=6,'fancy pants code'!$H$49,IF(M99=7,'fancy pants code'!$H$50,IF(M99=8,'fancy pants code'!$H$51,0))))))))</f>
        <v>0</v>
      </c>
      <c r="AF99" s="168">
        <f>IF(O99=1,'fancy pants code'!$H$44,IF(O99=2,'fancy pants code'!$H$45,IF(O99=3,'fancy pants code'!$H$46,IF(O99=4,'fancy pants code'!$H$47,IF(O99=5,'fancy pants code'!$H$48,IF(O99=6,'fancy pants code'!$H$49,IF(O99=7,'fancy pants code'!$H$50,IF(O99=8,'fancy pants code'!$H$51,0))))))))</f>
        <v>0</v>
      </c>
      <c r="AG99" s="168">
        <f>IF(P99=1,'fancy pants code'!$H$44,IF(P99=2,'fancy pants code'!$H$45,IF(P99=3,'fancy pants code'!$H$46,IF(P99=4,'fancy pants code'!$H$47,IF(P99=5,'fancy pants code'!$H$48,IF(P99=6,'fancy pants code'!$H$49,IF(P99=7,'fancy pants code'!$H$50,IF(P99=8,'fancy pants code'!$H$51,0))))))))</f>
        <v>0</v>
      </c>
      <c r="AH99" s="168">
        <f>IF(Q99=1,'fancy pants code'!$H$44,IF(Q99=2,'fancy pants code'!$H$45,IF(Q99=3,'fancy pants code'!$H$46,IF(Q99=4,'fancy pants code'!$H$47,IF(Q99=5,'fancy pants code'!$H$48,IF(Q99=6,'fancy pants code'!$H$49,IF(Q99=7,'fancy pants code'!$H$50,IF(Q99=8,'fancy pants code'!$H$51,0))))))))</f>
        <v>0</v>
      </c>
      <c r="AI99" s="168">
        <f>IF(R99=1,'fancy pants code'!$H$44,IF(R99=2,'fancy pants code'!$H$45,IF(R99=3,'fancy pants code'!$H$46,IF(R99=4,'fancy pants code'!$H$47,IF(R99=5,'fancy pants code'!$H$48,IF(R99=6,'fancy pants code'!$H$49,IF(R99=7,'fancy pants code'!$H$50,IF(R99=8,'fancy pants code'!$H$51,0))))))))</f>
        <v>0</v>
      </c>
      <c r="AJ99" s="168">
        <f>IF(S99=1,'fancy pants code'!$H$44,IF(S99=2,'fancy pants code'!$H$45,IF(S99=3,'fancy pants code'!$H$46,IF(S99=4,'fancy pants code'!$H$47,IF(S99=5,'fancy pants code'!$H$48,IF(S99=6,'fancy pants code'!$H$49,IF(S99=7,'fancy pants code'!$H$50,IF(S99=8,'fancy pants code'!$H$51,0))))))))</f>
        <v>0</v>
      </c>
      <c r="AK99" s="140">
        <f t="shared" si="23"/>
        <v>0</v>
      </c>
    </row>
    <row r="100" spans="1:37" s="127" customFormat="1" x14ac:dyDescent="0.2">
      <c r="A100" s="49">
        <f t="shared" si="19"/>
        <v>23</v>
      </c>
      <c r="B100" s="103" t="str">
        <f t="shared" si="19"/>
        <v>b rider 23</v>
      </c>
      <c r="C100" s="215"/>
      <c r="D100" s="212"/>
      <c r="E100" s="212"/>
      <c r="F100" s="212"/>
      <c r="G100" s="212"/>
      <c r="H100" s="200">
        <f t="shared" si="20"/>
        <v>0</v>
      </c>
      <c r="I100" s="211"/>
      <c r="J100" s="212"/>
      <c r="K100" s="212"/>
      <c r="L100" s="212"/>
      <c r="M100" s="212"/>
      <c r="N100" s="200">
        <f t="shared" si="21"/>
        <v>0</v>
      </c>
      <c r="O100" s="211"/>
      <c r="P100" s="212"/>
      <c r="Q100" s="212"/>
      <c r="R100" s="212"/>
      <c r="S100" s="212"/>
      <c r="T100" s="200">
        <f t="shared" si="22"/>
        <v>0</v>
      </c>
      <c r="U100" s="23"/>
      <c r="V100" s="169">
        <f>IF(C100=1,'fancy pants code'!$H$44,IF(C100=2,'fancy pants code'!$H$45,IF(C100=3,'fancy pants code'!$H$46,IF(C100=4,'fancy pants code'!$H$47,IF(C100=5,'fancy pants code'!$H$48,IF(C100=6,'fancy pants code'!$H$49,IF(C100=7,'fancy pants code'!$H$50,IF(C100=8,'fancy pants code'!$H$51,0))))))))</f>
        <v>0</v>
      </c>
      <c r="W100" s="169">
        <f>IF(D100=1,'fancy pants code'!$H$44,IF(D100=2,'fancy pants code'!$H$45,IF(D100=3,'fancy pants code'!$H$46,IF(D100=4,'fancy pants code'!$H$47,IF(D100=5,'fancy pants code'!$H$48,IF(D100=6,'fancy pants code'!$H$49,IF(D100=7,'fancy pants code'!$H$50,IF(D100=8,'fancy pants code'!$H$51,0))))))))</f>
        <v>0</v>
      </c>
      <c r="X100" s="169">
        <f>IF(E100=1,'fancy pants code'!$H$44,IF(E100=2,'fancy pants code'!$H$45,IF(E100=3,'fancy pants code'!$H$46,IF(E100=4,'fancy pants code'!$H$47,IF(E100=5,'fancy pants code'!$H$48,IF(E100=6,'fancy pants code'!$H$49,IF(E100=7,'fancy pants code'!$H$50,IF(E100=8,'fancy pants code'!$H$51,0))))))))</f>
        <v>0</v>
      </c>
      <c r="Y100" s="169">
        <f>IF(F100=1,'fancy pants code'!$H$44,IF(F100=2,'fancy pants code'!$H$45,IF(F100=3,'fancy pants code'!$H$46,IF(F100=4,'fancy pants code'!$H$47,IF(F100=5,'fancy pants code'!$H$48,IF(F100=6,'fancy pants code'!$H$49,IF(F100=7,'fancy pants code'!$H$50,IF(F100=8,'fancy pants code'!$H$51,0))))))))</f>
        <v>0</v>
      </c>
      <c r="Z100" s="169">
        <f>IF(G100=1,'fancy pants code'!$H$44,IF(G100=2,'fancy pants code'!$H$45,IF(G100=3,'fancy pants code'!$H$46,IF(G100=4,'fancy pants code'!$H$47,IF(G100=5,'fancy pants code'!$H$48,IF(G100=6,'fancy pants code'!$H$49,IF(G100=7,'fancy pants code'!$H$50,IF(G100=8,'fancy pants code'!$H$51,0))))))))</f>
        <v>0</v>
      </c>
      <c r="AA100" s="167">
        <f>IF(I100=1,'fancy pants code'!$H$44,IF(I100=2,'fancy pants code'!$H$45,IF(I100=3,'fancy pants code'!$H$46,IF(I100=4,'fancy pants code'!$H$47,IF(I100=5,'fancy pants code'!$H$48,IF(I100=6,'fancy pants code'!$H$49,IF(I100=7,'fancy pants code'!$H$50,IF(I100=8,'fancy pants code'!$H$51,0))))))))</f>
        <v>0</v>
      </c>
      <c r="AB100" s="167">
        <f>IF(J100=1,'fancy pants code'!$H$44,IF(J100=2,'fancy pants code'!$H$45,IF(J100=3,'fancy pants code'!$H$46,IF(J100=4,'fancy pants code'!$H$47,IF(J100=5,'fancy pants code'!$H$48,IF(J100=6,'fancy pants code'!$H$49,IF(J100=7,'fancy pants code'!$H$50,IF(J100=8,'fancy pants code'!$H$51,0))))))))</f>
        <v>0</v>
      </c>
      <c r="AC100" s="167">
        <f>IF(K100=1,'fancy pants code'!$H$44,IF(K100=2,'fancy pants code'!$H$45,IF(K100=3,'fancy pants code'!$H$46,IF(K100=4,'fancy pants code'!$H$47,IF(K100=5,'fancy pants code'!$H$48,IF(K100=6,'fancy pants code'!$H$49,IF(K100=7,'fancy pants code'!$H$50,IF(K100=8,'fancy pants code'!$H$51,0))))))))</f>
        <v>0</v>
      </c>
      <c r="AD100" s="167">
        <f>IF(L100=1,'fancy pants code'!$H$44,IF(L100=2,'fancy pants code'!$H$45,IF(L100=3,'fancy pants code'!$H$46,IF(L100=4,'fancy pants code'!$H$47,IF(L100=5,'fancy pants code'!$H$48,IF(L100=6,'fancy pants code'!$H$49,IF(L100=7,'fancy pants code'!$H$50,IF(L100=8,'fancy pants code'!$H$51,0))))))))</f>
        <v>0</v>
      </c>
      <c r="AE100" s="167">
        <f>IF(M100=1,'fancy pants code'!$H$44,IF(M100=2,'fancy pants code'!$H$45,IF(M100=3,'fancy pants code'!$H$46,IF(M100=4,'fancy pants code'!$H$47,IF(M100=5,'fancy pants code'!$H$48,IF(M100=6,'fancy pants code'!$H$49,IF(M100=7,'fancy pants code'!$H$50,IF(M100=8,'fancy pants code'!$H$51,0))))))))</f>
        <v>0</v>
      </c>
      <c r="AF100" s="168">
        <f>IF(O100=1,'fancy pants code'!$H$44,IF(O100=2,'fancy pants code'!$H$45,IF(O100=3,'fancy pants code'!$H$46,IF(O100=4,'fancy pants code'!$H$47,IF(O100=5,'fancy pants code'!$H$48,IF(O100=6,'fancy pants code'!$H$49,IF(O100=7,'fancy pants code'!$H$50,IF(O100=8,'fancy pants code'!$H$51,0))))))))</f>
        <v>0</v>
      </c>
      <c r="AG100" s="168">
        <f>IF(P100=1,'fancy pants code'!$H$44,IF(P100=2,'fancy pants code'!$H$45,IF(P100=3,'fancy pants code'!$H$46,IF(P100=4,'fancy pants code'!$H$47,IF(P100=5,'fancy pants code'!$H$48,IF(P100=6,'fancy pants code'!$H$49,IF(P100=7,'fancy pants code'!$H$50,IF(P100=8,'fancy pants code'!$H$51,0))))))))</f>
        <v>0</v>
      </c>
      <c r="AH100" s="168">
        <f>IF(Q100=1,'fancy pants code'!$H$44,IF(Q100=2,'fancy pants code'!$H$45,IF(Q100=3,'fancy pants code'!$H$46,IF(Q100=4,'fancy pants code'!$H$47,IF(Q100=5,'fancy pants code'!$H$48,IF(Q100=6,'fancy pants code'!$H$49,IF(Q100=7,'fancy pants code'!$H$50,IF(Q100=8,'fancy pants code'!$H$51,0))))))))</f>
        <v>0</v>
      </c>
      <c r="AI100" s="168">
        <f>IF(R100=1,'fancy pants code'!$H$44,IF(R100=2,'fancy pants code'!$H$45,IF(R100=3,'fancy pants code'!$H$46,IF(R100=4,'fancy pants code'!$H$47,IF(R100=5,'fancy pants code'!$H$48,IF(R100=6,'fancy pants code'!$H$49,IF(R100=7,'fancy pants code'!$H$50,IF(R100=8,'fancy pants code'!$H$51,0))))))))</f>
        <v>0</v>
      </c>
      <c r="AJ100" s="168">
        <f>IF(S100=1,'fancy pants code'!$H$44,IF(S100=2,'fancy pants code'!$H$45,IF(S100=3,'fancy pants code'!$H$46,IF(S100=4,'fancy pants code'!$H$47,IF(S100=5,'fancy pants code'!$H$48,IF(S100=6,'fancy pants code'!$H$49,IF(S100=7,'fancy pants code'!$H$50,IF(S100=8,'fancy pants code'!$H$51,0))))))))</f>
        <v>0</v>
      </c>
      <c r="AK100" s="140">
        <f t="shared" si="23"/>
        <v>0</v>
      </c>
    </row>
    <row r="101" spans="1:37" s="127" customFormat="1" x14ac:dyDescent="0.2">
      <c r="A101" s="49">
        <f t="shared" si="19"/>
        <v>24</v>
      </c>
      <c r="B101" s="103" t="str">
        <f t="shared" si="19"/>
        <v>b rider 24</v>
      </c>
      <c r="C101" s="215"/>
      <c r="D101" s="212"/>
      <c r="E101" s="212"/>
      <c r="F101" s="212"/>
      <c r="G101" s="212"/>
      <c r="H101" s="200">
        <f t="shared" si="20"/>
        <v>0</v>
      </c>
      <c r="I101" s="211"/>
      <c r="J101" s="212"/>
      <c r="K101" s="212"/>
      <c r="L101" s="212"/>
      <c r="M101" s="212"/>
      <c r="N101" s="200">
        <f t="shared" si="21"/>
        <v>0</v>
      </c>
      <c r="O101" s="211"/>
      <c r="P101" s="212"/>
      <c r="Q101" s="212"/>
      <c r="R101" s="212"/>
      <c r="S101" s="212"/>
      <c r="T101" s="200">
        <f t="shared" si="22"/>
        <v>0</v>
      </c>
      <c r="U101" s="23"/>
      <c r="V101" s="169">
        <f>IF(C101=1,'fancy pants code'!$H$44,IF(C101=2,'fancy pants code'!$H$45,IF(C101=3,'fancy pants code'!$H$46,IF(C101=4,'fancy pants code'!$H$47,IF(C101=5,'fancy pants code'!$H$48,IF(C101=6,'fancy pants code'!$H$49,IF(C101=7,'fancy pants code'!$H$50,IF(C101=8,'fancy pants code'!$H$51,0))))))))</f>
        <v>0</v>
      </c>
      <c r="W101" s="169">
        <f>IF(D101=1,'fancy pants code'!$H$44,IF(D101=2,'fancy pants code'!$H$45,IF(D101=3,'fancy pants code'!$H$46,IF(D101=4,'fancy pants code'!$H$47,IF(D101=5,'fancy pants code'!$H$48,IF(D101=6,'fancy pants code'!$H$49,IF(D101=7,'fancy pants code'!$H$50,IF(D101=8,'fancy pants code'!$H$51,0))))))))</f>
        <v>0</v>
      </c>
      <c r="X101" s="169">
        <f>IF(E101=1,'fancy pants code'!$H$44,IF(E101=2,'fancy pants code'!$H$45,IF(E101=3,'fancy pants code'!$H$46,IF(E101=4,'fancy pants code'!$H$47,IF(E101=5,'fancy pants code'!$H$48,IF(E101=6,'fancy pants code'!$H$49,IF(E101=7,'fancy pants code'!$H$50,IF(E101=8,'fancy pants code'!$H$51,0))))))))</f>
        <v>0</v>
      </c>
      <c r="Y101" s="169">
        <f>IF(F101=1,'fancy pants code'!$H$44,IF(F101=2,'fancy pants code'!$H$45,IF(F101=3,'fancy pants code'!$H$46,IF(F101=4,'fancy pants code'!$H$47,IF(F101=5,'fancy pants code'!$H$48,IF(F101=6,'fancy pants code'!$H$49,IF(F101=7,'fancy pants code'!$H$50,IF(F101=8,'fancy pants code'!$H$51,0))))))))</f>
        <v>0</v>
      </c>
      <c r="Z101" s="169">
        <f>IF(G101=1,'fancy pants code'!$H$44,IF(G101=2,'fancy pants code'!$H$45,IF(G101=3,'fancy pants code'!$H$46,IF(G101=4,'fancy pants code'!$H$47,IF(G101=5,'fancy pants code'!$H$48,IF(G101=6,'fancy pants code'!$H$49,IF(G101=7,'fancy pants code'!$H$50,IF(G101=8,'fancy pants code'!$H$51,0))))))))</f>
        <v>0</v>
      </c>
      <c r="AA101" s="167">
        <f>IF(I101=1,'fancy pants code'!$H$44,IF(I101=2,'fancy pants code'!$H$45,IF(I101=3,'fancy pants code'!$H$46,IF(I101=4,'fancy pants code'!$H$47,IF(I101=5,'fancy pants code'!$H$48,IF(I101=6,'fancy pants code'!$H$49,IF(I101=7,'fancy pants code'!$H$50,IF(I101=8,'fancy pants code'!$H$51,0))))))))</f>
        <v>0</v>
      </c>
      <c r="AB101" s="167">
        <f>IF(J101=1,'fancy pants code'!$H$44,IF(J101=2,'fancy pants code'!$H$45,IF(J101=3,'fancy pants code'!$H$46,IF(J101=4,'fancy pants code'!$H$47,IF(J101=5,'fancy pants code'!$H$48,IF(J101=6,'fancy pants code'!$H$49,IF(J101=7,'fancy pants code'!$H$50,IF(J101=8,'fancy pants code'!$H$51,0))))))))</f>
        <v>0</v>
      </c>
      <c r="AC101" s="167">
        <f>IF(K101=1,'fancy pants code'!$H$44,IF(K101=2,'fancy pants code'!$H$45,IF(K101=3,'fancy pants code'!$H$46,IF(K101=4,'fancy pants code'!$H$47,IF(K101=5,'fancy pants code'!$H$48,IF(K101=6,'fancy pants code'!$H$49,IF(K101=7,'fancy pants code'!$H$50,IF(K101=8,'fancy pants code'!$H$51,0))))))))</f>
        <v>0</v>
      </c>
      <c r="AD101" s="167">
        <f>IF(L101=1,'fancy pants code'!$H$44,IF(L101=2,'fancy pants code'!$H$45,IF(L101=3,'fancy pants code'!$H$46,IF(L101=4,'fancy pants code'!$H$47,IF(L101=5,'fancy pants code'!$H$48,IF(L101=6,'fancy pants code'!$H$49,IF(L101=7,'fancy pants code'!$H$50,IF(L101=8,'fancy pants code'!$H$51,0))))))))</f>
        <v>0</v>
      </c>
      <c r="AE101" s="167">
        <f>IF(M101=1,'fancy pants code'!$H$44,IF(M101=2,'fancy pants code'!$H$45,IF(M101=3,'fancy pants code'!$H$46,IF(M101=4,'fancy pants code'!$H$47,IF(M101=5,'fancy pants code'!$H$48,IF(M101=6,'fancy pants code'!$H$49,IF(M101=7,'fancy pants code'!$H$50,IF(M101=8,'fancy pants code'!$H$51,0))))))))</f>
        <v>0</v>
      </c>
      <c r="AF101" s="168">
        <f>IF(O101=1,'fancy pants code'!$H$44,IF(O101=2,'fancy pants code'!$H$45,IF(O101=3,'fancy pants code'!$H$46,IF(O101=4,'fancy pants code'!$H$47,IF(O101=5,'fancy pants code'!$H$48,IF(O101=6,'fancy pants code'!$H$49,IF(O101=7,'fancy pants code'!$H$50,IF(O101=8,'fancy pants code'!$H$51,0))))))))</f>
        <v>0</v>
      </c>
      <c r="AG101" s="168">
        <f>IF(P101=1,'fancy pants code'!$H$44,IF(P101=2,'fancy pants code'!$H$45,IF(P101=3,'fancy pants code'!$H$46,IF(P101=4,'fancy pants code'!$H$47,IF(P101=5,'fancy pants code'!$H$48,IF(P101=6,'fancy pants code'!$H$49,IF(P101=7,'fancy pants code'!$H$50,IF(P101=8,'fancy pants code'!$H$51,0))))))))</f>
        <v>0</v>
      </c>
      <c r="AH101" s="168">
        <f>IF(Q101=1,'fancy pants code'!$H$44,IF(Q101=2,'fancy pants code'!$H$45,IF(Q101=3,'fancy pants code'!$H$46,IF(Q101=4,'fancy pants code'!$H$47,IF(Q101=5,'fancy pants code'!$H$48,IF(Q101=6,'fancy pants code'!$H$49,IF(Q101=7,'fancy pants code'!$H$50,IF(Q101=8,'fancy pants code'!$H$51,0))))))))</f>
        <v>0</v>
      </c>
      <c r="AI101" s="168">
        <f>IF(R101=1,'fancy pants code'!$H$44,IF(R101=2,'fancy pants code'!$H$45,IF(R101=3,'fancy pants code'!$H$46,IF(R101=4,'fancy pants code'!$H$47,IF(R101=5,'fancy pants code'!$H$48,IF(R101=6,'fancy pants code'!$H$49,IF(R101=7,'fancy pants code'!$H$50,IF(R101=8,'fancy pants code'!$H$51,0))))))))</f>
        <v>0</v>
      </c>
      <c r="AJ101" s="168">
        <f>IF(S101=1,'fancy pants code'!$H$44,IF(S101=2,'fancy pants code'!$H$45,IF(S101=3,'fancy pants code'!$H$46,IF(S101=4,'fancy pants code'!$H$47,IF(S101=5,'fancy pants code'!$H$48,IF(S101=6,'fancy pants code'!$H$49,IF(S101=7,'fancy pants code'!$H$50,IF(S101=8,'fancy pants code'!$H$51,0))))))))</f>
        <v>0</v>
      </c>
      <c r="AK101" s="140">
        <f t="shared" si="23"/>
        <v>0</v>
      </c>
    </row>
    <row r="102" spans="1:37" s="127" customFormat="1" x14ac:dyDescent="0.2">
      <c r="A102" s="49">
        <f t="shared" si="19"/>
        <v>25</v>
      </c>
      <c r="B102" s="103" t="str">
        <f t="shared" si="19"/>
        <v>b rider 25</v>
      </c>
      <c r="C102" s="215"/>
      <c r="D102" s="212"/>
      <c r="E102" s="212"/>
      <c r="F102" s="212"/>
      <c r="G102" s="212"/>
      <c r="H102" s="200">
        <f t="shared" si="20"/>
        <v>0</v>
      </c>
      <c r="I102" s="211"/>
      <c r="J102" s="212"/>
      <c r="K102" s="212"/>
      <c r="L102" s="212"/>
      <c r="M102" s="212"/>
      <c r="N102" s="200">
        <f t="shared" si="21"/>
        <v>0</v>
      </c>
      <c r="O102" s="211"/>
      <c r="P102" s="212"/>
      <c r="Q102" s="212"/>
      <c r="R102" s="212"/>
      <c r="S102" s="212"/>
      <c r="T102" s="200">
        <f t="shared" si="22"/>
        <v>0</v>
      </c>
      <c r="U102" s="23"/>
      <c r="V102" s="169">
        <f>IF(C102=1,'fancy pants code'!$H$44,IF(C102=2,'fancy pants code'!$H$45,IF(C102=3,'fancy pants code'!$H$46,IF(C102=4,'fancy pants code'!$H$47,IF(C102=5,'fancy pants code'!$H$48,IF(C102=6,'fancy pants code'!$H$49,IF(C102=7,'fancy pants code'!$H$50,IF(C102=8,'fancy pants code'!$H$51,0))))))))</f>
        <v>0</v>
      </c>
      <c r="W102" s="169">
        <f>IF(D102=1,'fancy pants code'!$H$44,IF(D102=2,'fancy pants code'!$H$45,IF(D102=3,'fancy pants code'!$H$46,IF(D102=4,'fancy pants code'!$H$47,IF(D102=5,'fancy pants code'!$H$48,IF(D102=6,'fancy pants code'!$H$49,IF(D102=7,'fancy pants code'!$H$50,IF(D102=8,'fancy pants code'!$H$51,0))))))))</f>
        <v>0</v>
      </c>
      <c r="X102" s="169">
        <f>IF(E102=1,'fancy pants code'!$H$44,IF(E102=2,'fancy pants code'!$H$45,IF(E102=3,'fancy pants code'!$H$46,IF(E102=4,'fancy pants code'!$H$47,IF(E102=5,'fancy pants code'!$H$48,IF(E102=6,'fancy pants code'!$H$49,IF(E102=7,'fancy pants code'!$H$50,IF(E102=8,'fancy pants code'!$H$51,0))))))))</f>
        <v>0</v>
      </c>
      <c r="Y102" s="169">
        <f>IF(F102=1,'fancy pants code'!$H$44,IF(F102=2,'fancy pants code'!$H$45,IF(F102=3,'fancy pants code'!$H$46,IF(F102=4,'fancy pants code'!$H$47,IF(F102=5,'fancy pants code'!$H$48,IF(F102=6,'fancy pants code'!$H$49,IF(F102=7,'fancy pants code'!$H$50,IF(F102=8,'fancy pants code'!$H$51,0))))))))</f>
        <v>0</v>
      </c>
      <c r="Z102" s="169">
        <f>IF(G102=1,'fancy pants code'!$H$44,IF(G102=2,'fancy pants code'!$H$45,IF(G102=3,'fancy pants code'!$H$46,IF(G102=4,'fancy pants code'!$H$47,IF(G102=5,'fancy pants code'!$H$48,IF(G102=6,'fancy pants code'!$H$49,IF(G102=7,'fancy pants code'!$H$50,IF(G102=8,'fancy pants code'!$H$51,0))))))))</f>
        <v>0</v>
      </c>
      <c r="AA102" s="167">
        <f>IF(I102=1,'fancy pants code'!$H$44,IF(I102=2,'fancy pants code'!$H$45,IF(I102=3,'fancy pants code'!$H$46,IF(I102=4,'fancy pants code'!$H$47,IF(I102=5,'fancy pants code'!$H$48,IF(I102=6,'fancy pants code'!$H$49,IF(I102=7,'fancy pants code'!$H$50,IF(I102=8,'fancy pants code'!$H$51,0))))))))</f>
        <v>0</v>
      </c>
      <c r="AB102" s="167">
        <f>IF(J102=1,'fancy pants code'!$H$44,IF(J102=2,'fancy pants code'!$H$45,IF(J102=3,'fancy pants code'!$H$46,IF(J102=4,'fancy pants code'!$H$47,IF(J102=5,'fancy pants code'!$H$48,IF(J102=6,'fancy pants code'!$H$49,IF(J102=7,'fancy pants code'!$H$50,IF(J102=8,'fancy pants code'!$H$51,0))))))))</f>
        <v>0</v>
      </c>
      <c r="AC102" s="167">
        <f>IF(K102=1,'fancy pants code'!$H$44,IF(K102=2,'fancy pants code'!$H$45,IF(K102=3,'fancy pants code'!$H$46,IF(K102=4,'fancy pants code'!$H$47,IF(K102=5,'fancy pants code'!$H$48,IF(K102=6,'fancy pants code'!$H$49,IF(K102=7,'fancy pants code'!$H$50,IF(K102=8,'fancy pants code'!$H$51,0))))))))</f>
        <v>0</v>
      </c>
      <c r="AD102" s="167">
        <f>IF(L102=1,'fancy pants code'!$H$44,IF(L102=2,'fancy pants code'!$H$45,IF(L102=3,'fancy pants code'!$H$46,IF(L102=4,'fancy pants code'!$H$47,IF(L102=5,'fancy pants code'!$H$48,IF(L102=6,'fancy pants code'!$H$49,IF(L102=7,'fancy pants code'!$H$50,IF(L102=8,'fancy pants code'!$H$51,0))))))))</f>
        <v>0</v>
      </c>
      <c r="AE102" s="167">
        <f>IF(M102=1,'fancy pants code'!$H$44,IF(M102=2,'fancy pants code'!$H$45,IF(M102=3,'fancy pants code'!$H$46,IF(M102=4,'fancy pants code'!$H$47,IF(M102=5,'fancy pants code'!$H$48,IF(M102=6,'fancy pants code'!$H$49,IF(M102=7,'fancy pants code'!$H$50,IF(M102=8,'fancy pants code'!$H$51,0))))))))</f>
        <v>0</v>
      </c>
      <c r="AF102" s="168">
        <f>IF(O102=1,'fancy pants code'!$H$44,IF(O102=2,'fancy pants code'!$H$45,IF(O102=3,'fancy pants code'!$H$46,IF(O102=4,'fancy pants code'!$H$47,IF(O102=5,'fancy pants code'!$H$48,IF(O102=6,'fancy pants code'!$H$49,IF(O102=7,'fancy pants code'!$H$50,IF(O102=8,'fancy pants code'!$H$51,0))))))))</f>
        <v>0</v>
      </c>
      <c r="AG102" s="168">
        <f>IF(P102=1,'fancy pants code'!$H$44,IF(P102=2,'fancy pants code'!$H$45,IF(P102=3,'fancy pants code'!$H$46,IF(P102=4,'fancy pants code'!$H$47,IF(P102=5,'fancy pants code'!$H$48,IF(P102=6,'fancy pants code'!$H$49,IF(P102=7,'fancy pants code'!$H$50,IF(P102=8,'fancy pants code'!$H$51,0))))))))</f>
        <v>0</v>
      </c>
      <c r="AH102" s="168">
        <f>IF(Q102=1,'fancy pants code'!$H$44,IF(Q102=2,'fancy pants code'!$H$45,IF(Q102=3,'fancy pants code'!$H$46,IF(Q102=4,'fancy pants code'!$H$47,IF(Q102=5,'fancy pants code'!$H$48,IF(Q102=6,'fancy pants code'!$H$49,IF(Q102=7,'fancy pants code'!$H$50,IF(Q102=8,'fancy pants code'!$H$51,0))))))))</f>
        <v>0</v>
      </c>
      <c r="AI102" s="168">
        <f>IF(R102=1,'fancy pants code'!$H$44,IF(R102=2,'fancy pants code'!$H$45,IF(R102=3,'fancy pants code'!$H$46,IF(R102=4,'fancy pants code'!$H$47,IF(R102=5,'fancy pants code'!$H$48,IF(R102=6,'fancy pants code'!$H$49,IF(R102=7,'fancy pants code'!$H$50,IF(R102=8,'fancy pants code'!$H$51,0))))))))</f>
        <v>0</v>
      </c>
      <c r="AJ102" s="168">
        <f>IF(S102=1,'fancy pants code'!$H$44,IF(S102=2,'fancy pants code'!$H$45,IF(S102=3,'fancy pants code'!$H$46,IF(S102=4,'fancy pants code'!$H$47,IF(S102=5,'fancy pants code'!$H$48,IF(S102=6,'fancy pants code'!$H$49,IF(S102=7,'fancy pants code'!$H$50,IF(S102=8,'fancy pants code'!$H$51,0))))))))</f>
        <v>0</v>
      </c>
      <c r="AK102" s="140">
        <f t="shared" si="23"/>
        <v>0</v>
      </c>
    </row>
    <row r="103" spans="1:37" s="127" customFormat="1" x14ac:dyDescent="0.2">
      <c r="A103" s="49">
        <f t="shared" si="19"/>
        <v>26</v>
      </c>
      <c r="B103" s="103" t="str">
        <f t="shared" si="19"/>
        <v>b rider 26</v>
      </c>
      <c r="C103" s="215"/>
      <c r="D103" s="212"/>
      <c r="E103" s="212"/>
      <c r="F103" s="212"/>
      <c r="G103" s="212"/>
      <c r="H103" s="200">
        <f t="shared" si="20"/>
        <v>0</v>
      </c>
      <c r="I103" s="211"/>
      <c r="J103" s="212"/>
      <c r="K103" s="212"/>
      <c r="L103" s="212"/>
      <c r="M103" s="212"/>
      <c r="N103" s="200">
        <f t="shared" si="21"/>
        <v>0</v>
      </c>
      <c r="O103" s="211"/>
      <c r="P103" s="212"/>
      <c r="Q103" s="212"/>
      <c r="R103" s="212"/>
      <c r="S103" s="212"/>
      <c r="T103" s="200">
        <f t="shared" si="22"/>
        <v>0</v>
      </c>
      <c r="U103" s="23"/>
      <c r="V103" s="169">
        <f>IF(C103=1,'fancy pants code'!$H$44,IF(C103=2,'fancy pants code'!$H$45,IF(C103=3,'fancy pants code'!$H$46,IF(C103=4,'fancy pants code'!$H$47,IF(C103=5,'fancy pants code'!$H$48,IF(C103=6,'fancy pants code'!$H$49,IF(C103=7,'fancy pants code'!$H$50,IF(C103=8,'fancy pants code'!$H$51,0))))))))</f>
        <v>0</v>
      </c>
      <c r="W103" s="169">
        <f>IF(D103=1,'fancy pants code'!$H$44,IF(D103=2,'fancy pants code'!$H$45,IF(D103=3,'fancy pants code'!$H$46,IF(D103=4,'fancy pants code'!$H$47,IF(D103=5,'fancy pants code'!$H$48,IF(D103=6,'fancy pants code'!$H$49,IF(D103=7,'fancy pants code'!$H$50,IF(D103=8,'fancy pants code'!$H$51,0))))))))</f>
        <v>0</v>
      </c>
      <c r="X103" s="169">
        <f>IF(E103=1,'fancy pants code'!$H$44,IF(E103=2,'fancy pants code'!$H$45,IF(E103=3,'fancy pants code'!$H$46,IF(E103=4,'fancy pants code'!$H$47,IF(E103=5,'fancy pants code'!$H$48,IF(E103=6,'fancy pants code'!$H$49,IF(E103=7,'fancy pants code'!$H$50,IF(E103=8,'fancy pants code'!$H$51,0))))))))</f>
        <v>0</v>
      </c>
      <c r="Y103" s="169">
        <f>IF(F103=1,'fancy pants code'!$H$44,IF(F103=2,'fancy pants code'!$H$45,IF(F103=3,'fancy pants code'!$H$46,IF(F103=4,'fancy pants code'!$H$47,IF(F103=5,'fancy pants code'!$H$48,IF(F103=6,'fancy pants code'!$H$49,IF(F103=7,'fancy pants code'!$H$50,IF(F103=8,'fancy pants code'!$H$51,0))))))))</f>
        <v>0</v>
      </c>
      <c r="Z103" s="169">
        <f>IF(G103=1,'fancy pants code'!$H$44,IF(G103=2,'fancy pants code'!$H$45,IF(G103=3,'fancy pants code'!$H$46,IF(G103=4,'fancy pants code'!$H$47,IF(G103=5,'fancy pants code'!$H$48,IF(G103=6,'fancy pants code'!$H$49,IF(G103=7,'fancy pants code'!$H$50,IF(G103=8,'fancy pants code'!$H$51,0))))))))</f>
        <v>0</v>
      </c>
      <c r="AA103" s="167">
        <f>IF(I103=1,'fancy pants code'!$H$44,IF(I103=2,'fancy pants code'!$H$45,IF(I103=3,'fancy pants code'!$H$46,IF(I103=4,'fancy pants code'!$H$47,IF(I103=5,'fancy pants code'!$H$48,IF(I103=6,'fancy pants code'!$H$49,IF(I103=7,'fancy pants code'!$H$50,IF(I103=8,'fancy pants code'!$H$51,0))))))))</f>
        <v>0</v>
      </c>
      <c r="AB103" s="167">
        <f>IF(J103=1,'fancy pants code'!$H$44,IF(J103=2,'fancy pants code'!$H$45,IF(J103=3,'fancy pants code'!$H$46,IF(J103=4,'fancy pants code'!$H$47,IF(J103=5,'fancy pants code'!$H$48,IF(J103=6,'fancy pants code'!$H$49,IF(J103=7,'fancy pants code'!$H$50,IF(J103=8,'fancy pants code'!$H$51,0))))))))</f>
        <v>0</v>
      </c>
      <c r="AC103" s="167">
        <f>IF(K103=1,'fancy pants code'!$H$44,IF(K103=2,'fancy pants code'!$H$45,IF(K103=3,'fancy pants code'!$H$46,IF(K103=4,'fancy pants code'!$H$47,IF(K103=5,'fancy pants code'!$H$48,IF(K103=6,'fancy pants code'!$H$49,IF(K103=7,'fancy pants code'!$H$50,IF(K103=8,'fancy pants code'!$H$51,0))))))))</f>
        <v>0</v>
      </c>
      <c r="AD103" s="167">
        <f>IF(L103=1,'fancy pants code'!$H$44,IF(L103=2,'fancy pants code'!$H$45,IF(L103=3,'fancy pants code'!$H$46,IF(L103=4,'fancy pants code'!$H$47,IF(L103=5,'fancy pants code'!$H$48,IF(L103=6,'fancy pants code'!$H$49,IF(L103=7,'fancy pants code'!$H$50,IF(L103=8,'fancy pants code'!$H$51,0))))))))</f>
        <v>0</v>
      </c>
      <c r="AE103" s="167">
        <f>IF(M103=1,'fancy pants code'!$H$44,IF(M103=2,'fancy pants code'!$H$45,IF(M103=3,'fancy pants code'!$H$46,IF(M103=4,'fancy pants code'!$H$47,IF(M103=5,'fancy pants code'!$H$48,IF(M103=6,'fancy pants code'!$H$49,IF(M103=7,'fancy pants code'!$H$50,IF(M103=8,'fancy pants code'!$H$51,0))))))))</f>
        <v>0</v>
      </c>
      <c r="AF103" s="168">
        <f>IF(O103=1,'fancy pants code'!$H$44,IF(O103=2,'fancy pants code'!$H$45,IF(O103=3,'fancy pants code'!$H$46,IF(O103=4,'fancy pants code'!$H$47,IF(O103=5,'fancy pants code'!$H$48,IF(O103=6,'fancy pants code'!$H$49,IF(O103=7,'fancy pants code'!$H$50,IF(O103=8,'fancy pants code'!$H$51,0))))))))</f>
        <v>0</v>
      </c>
      <c r="AG103" s="168">
        <f>IF(P103=1,'fancy pants code'!$H$44,IF(P103=2,'fancy pants code'!$H$45,IF(P103=3,'fancy pants code'!$H$46,IF(P103=4,'fancy pants code'!$H$47,IF(P103=5,'fancy pants code'!$H$48,IF(P103=6,'fancy pants code'!$H$49,IF(P103=7,'fancy pants code'!$H$50,IF(P103=8,'fancy pants code'!$H$51,0))))))))</f>
        <v>0</v>
      </c>
      <c r="AH103" s="168">
        <f>IF(Q103=1,'fancy pants code'!$H$44,IF(Q103=2,'fancy pants code'!$H$45,IF(Q103=3,'fancy pants code'!$H$46,IF(Q103=4,'fancy pants code'!$H$47,IF(Q103=5,'fancy pants code'!$H$48,IF(Q103=6,'fancy pants code'!$H$49,IF(Q103=7,'fancy pants code'!$H$50,IF(Q103=8,'fancy pants code'!$H$51,0))))))))</f>
        <v>0</v>
      </c>
      <c r="AI103" s="168">
        <f>IF(R103=1,'fancy pants code'!$H$44,IF(R103=2,'fancy pants code'!$H$45,IF(R103=3,'fancy pants code'!$H$46,IF(R103=4,'fancy pants code'!$H$47,IF(R103=5,'fancy pants code'!$H$48,IF(R103=6,'fancy pants code'!$H$49,IF(R103=7,'fancy pants code'!$H$50,IF(R103=8,'fancy pants code'!$H$51,0))))))))</f>
        <v>0</v>
      </c>
      <c r="AJ103" s="168">
        <f>IF(S103=1,'fancy pants code'!$H$44,IF(S103=2,'fancy pants code'!$H$45,IF(S103=3,'fancy pants code'!$H$46,IF(S103=4,'fancy pants code'!$H$47,IF(S103=5,'fancy pants code'!$H$48,IF(S103=6,'fancy pants code'!$H$49,IF(S103=7,'fancy pants code'!$H$50,IF(S103=8,'fancy pants code'!$H$51,0))))))))</f>
        <v>0</v>
      </c>
      <c r="AK103" s="140">
        <f t="shared" si="23"/>
        <v>0</v>
      </c>
    </row>
    <row r="104" spans="1:37" s="127" customFormat="1" x14ac:dyDescent="0.2">
      <c r="A104" s="49">
        <f t="shared" si="19"/>
        <v>27</v>
      </c>
      <c r="B104" s="103" t="str">
        <f t="shared" si="19"/>
        <v>b rider 27</v>
      </c>
      <c r="C104" s="215"/>
      <c r="D104" s="212"/>
      <c r="E104" s="212"/>
      <c r="F104" s="212"/>
      <c r="G104" s="212"/>
      <c r="H104" s="200">
        <f t="shared" si="20"/>
        <v>0</v>
      </c>
      <c r="I104" s="211"/>
      <c r="J104" s="212"/>
      <c r="K104" s="212"/>
      <c r="L104" s="212"/>
      <c r="M104" s="212"/>
      <c r="N104" s="200">
        <f t="shared" si="21"/>
        <v>0</v>
      </c>
      <c r="O104" s="211"/>
      <c r="P104" s="212"/>
      <c r="Q104" s="212"/>
      <c r="R104" s="212"/>
      <c r="S104" s="212"/>
      <c r="T104" s="200">
        <f t="shared" si="22"/>
        <v>0</v>
      </c>
      <c r="U104" s="23"/>
      <c r="V104" s="169">
        <f>IF(C104=1,'fancy pants code'!$H$44,IF(C104=2,'fancy pants code'!$H$45,IF(C104=3,'fancy pants code'!$H$46,IF(C104=4,'fancy pants code'!$H$47,IF(C104=5,'fancy pants code'!$H$48,IF(C104=6,'fancy pants code'!$H$49,IF(C104=7,'fancy pants code'!$H$50,IF(C104=8,'fancy pants code'!$H$51,0))))))))</f>
        <v>0</v>
      </c>
      <c r="W104" s="169">
        <f>IF(D104=1,'fancy pants code'!$H$44,IF(D104=2,'fancy pants code'!$H$45,IF(D104=3,'fancy pants code'!$H$46,IF(D104=4,'fancy pants code'!$H$47,IF(D104=5,'fancy pants code'!$H$48,IF(D104=6,'fancy pants code'!$H$49,IF(D104=7,'fancy pants code'!$H$50,IF(D104=8,'fancy pants code'!$H$51,0))))))))</f>
        <v>0</v>
      </c>
      <c r="X104" s="169">
        <f>IF(E104=1,'fancy pants code'!$H$44,IF(E104=2,'fancy pants code'!$H$45,IF(E104=3,'fancy pants code'!$H$46,IF(E104=4,'fancy pants code'!$H$47,IF(E104=5,'fancy pants code'!$H$48,IF(E104=6,'fancy pants code'!$H$49,IF(E104=7,'fancy pants code'!$H$50,IF(E104=8,'fancy pants code'!$H$51,0))))))))</f>
        <v>0</v>
      </c>
      <c r="Y104" s="169">
        <f>IF(F104=1,'fancy pants code'!$H$44,IF(F104=2,'fancy pants code'!$H$45,IF(F104=3,'fancy pants code'!$H$46,IF(F104=4,'fancy pants code'!$H$47,IF(F104=5,'fancy pants code'!$H$48,IF(F104=6,'fancy pants code'!$H$49,IF(F104=7,'fancy pants code'!$H$50,IF(F104=8,'fancy pants code'!$H$51,0))))))))</f>
        <v>0</v>
      </c>
      <c r="Z104" s="169">
        <f>IF(G104=1,'fancy pants code'!$H$44,IF(G104=2,'fancy pants code'!$H$45,IF(G104=3,'fancy pants code'!$H$46,IF(G104=4,'fancy pants code'!$H$47,IF(G104=5,'fancy pants code'!$H$48,IF(G104=6,'fancy pants code'!$H$49,IF(G104=7,'fancy pants code'!$H$50,IF(G104=8,'fancy pants code'!$H$51,0))))))))</f>
        <v>0</v>
      </c>
      <c r="AA104" s="167">
        <f>IF(I104=1,'fancy pants code'!$H$44,IF(I104=2,'fancy pants code'!$H$45,IF(I104=3,'fancy pants code'!$H$46,IF(I104=4,'fancy pants code'!$H$47,IF(I104=5,'fancy pants code'!$H$48,IF(I104=6,'fancy pants code'!$H$49,IF(I104=7,'fancy pants code'!$H$50,IF(I104=8,'fancy pants code'!$H$51,0))))))))</f>
        <v>0</v>
      </c>
      <c r="AB104" s="167">
        <f>IF(J104=1,'fancy pants code'!$H$44,IF(J104=2,'fancy pants code'!$H$45,IF(J104=3,'fancy pants code'!$H$46,IF(J104=4,'fancy pants code'!$H$47,IF(J104=5,'fancy pants code'!$H$48,IF(J104=6,'fancy pants code'!$H$49,IF(J104=7,'fancy pants code'!$H$50,IF(J104=8,'fancy pants code'!$H$51,0))))))))</f>
        <v>0</v>
      </c>
      <c r="AC104" s="167">
        <f>IF(K104=1,'fancy pants code'!$H$44,IF(K104=2,'fancy pants code'!$H$45,IF(K104=3,'fancy pants code'!$H$46,IF(K104=4,'fancy pants code'!$H$47,IF(K104=5,'fancy pants code'!$H$48,IF(K104=6,'fancy pants code'!$H$49,IF(K104=7,'fancy pants code'!$H$50,IF(K104=8,'fancy pants code'!$H$51,0))))))))</f>
        <v>0</v>
      </c>
      <c r="AD104" s="167">
        <f>IF(L104=1,'fancy pants code'!$H$44,IF(L104=2,'fancy pants code'!$H$45,IF(L104=3,'fancy pants code'!$H$46,IF(L104=4,'fancy pants code'!$H$47,IF(L104=5,'fancy pants code'!$H$48,IF(L104=6,'fancy pants code'!$H$49,IF(L104=7,'fancy pants code'!$H$50,IF(L104=8,'fancy pants code'!$H$51,0))))))))</f>
        <v>0</v>
      </c>
      <c r="AE104" s="167">
        <f>IF(M104=1,'fancy pants code'!$H$44,IF(M104=2,'fancy pants code'!$H$45,IF(M104=3,'fancy pants code'!$H$46,IF(M104=4,'fancy pants code'!$H$47,IF(M104=5,'fancy pants code'!$H$48,IF(M104=6,'fancy pants code'!$H$49,IF(M104=7,'fancy pants code'!$H$50,IF(M104=8,'fancy pants code'!$H$51,0))))))))</f>
        <v>0</v>
      </c>
      <c r="AF104" s="168">
        <f>IF(O104=1,'fancy pants code'!$H$44,IF(O104=2,'fancy pants code'!$H$45,IF(O104=3,'fancy pants code'!$H$46,IF(O104=4,'fancy pants code'!$H$47,IF(O104=5,'fancy pants code'!$H$48,IF(O104=6,'fancy pants code'!$H$49,IF(O104=7,'fancy pants code'!$H$50,IF(O104=8,'fancy pants code'!$H$51,0))))))))</f>
        <v>0</v>
      </c>
      <c r="AG104" s="168">
        <f>IF(P104=1,'fancy pants code'!$H$44,IF(P104=2,'fancy pants code'!$H$45,IF(P104=3,'fancy pants code'!$H$46,IF(P104=4,'fancy pants code'!$H$47,IF(P104=5,'fancy pants code'!$H$48,IF(P104=6,'fancy pants code'!$H$49,IF(P104=7,'fancy pants code'!$H$50,IF(P104=8,'fancy pants code'!$H$51,0))))))))</f>
        <v>0</v>
      </c>
      <c r="AH104" s="168">
        <f>IF(Q104=1,'fancy pants code'!$H$44,IF(Q104=2,'fancy pants code'!$H$45,IF(Q104=3,'fancy pants code'!$H$46,IF(Q104=4,'fancy pants code'!$H$47,IF(Q104=5,'fancy pants code'!$H$48,IF(Q104=6,'fancy pants code'!$H$49,IF(Q104=7,'fancy pants code'!$H$50,IF(Q104=8,'fancy pants code'!$H$51,0))))))))</f>
        <v>0</v>
      </c>
      <c r="AI104" s="168">
        <f>IF(R104=1,'fancy pants code'!$H$44,IF(R104=2,'fancy pants code'!$H$45,IF(R104=3,'fancy pants code'!$H$46,IF(R104=4,'fancy pants code'!$H$47,IF(R104=5,'fancy pants code'!$H$48,IF(R104=6,'fancy pants code'!$H$49,IF(R104=7,'fancy pants code'!$H$50,IF(R104=8,'fancy pants code'!$H$51,0))))))))</f>
        <v>0</v>
      </c>
      <c r="AJ104" s="168">
        <f>IF(S104=1,'fancy pants code'!$H$44,IF(S104=2,'fancy pants code'!$H$45,IF(S104=3,'fancy pants code'!$H$46,IF(S104=4,'fancy pants code'!$H$47,IF(S104=5,'fancy pants code'!$H$48,IF(S104=6,'fancy pants code'!$H$49,IF(S104=7,'fancy pants code'!$H$50,IF(S104=8,'fancy pants code'!$H$51,0))))))))</f>
        <v>0</v>
      </c>
      <c r="AK104" s="140">
        <f t="shared" si="23"/>
        <v>0</v>
      </c>
    </row>
    <row r="105" spans="1:37" s="127" customFormat="1" x14ac:dyDescent="0.2">
      <c r="A105" s="49">
        <f t="shared" si="19"/>
        <v>28</v>
      </c>
      <c r="B105" s="103" t="str">
        <f t="shared" si="19"/>
        <v>b rider 28</v>
      </c>
      <c r="C105" s="215"/>
      <c r="D105" s="212"/>
      <c r="E105" s="212"/>
      <c r="F105" s="212"/>
      <c r="G105" s="212"/>
      <c r="H105" s="200">
        <f t="shared" si="20"/>
        <v>0</v>
      </c>
      <c r="I105" s="211"/>
      <c r="J105" s="212"/>
      <c r="K105" s="212"/>
      <c r="L105" s="212"/>
      <c r="M105" s="212"/>
      <c r="N105" s="200">
        <f t="shared" si="21"/>
        <v>0</v>
      </c>
      <c r="O105" s="211"/>
      <c r="P105" s="212"/>
      <c r="Q105" s="212"/>
      <c r="R105" s="212"/>
      <c r="S105" s="212"/>
      <c r="T105" s="200">
        <f t="shared" si="22"/>
        <v>0</v>
      </c>
      <c r="U105" s="23"/>
      <c r="V105" s="169">
        <f>IF(C105=1,'fancy pants code'!$H$44,IF(C105=2,'fancy pants code'!$H$45,IF(C105=3,'fancy pants code'!$H$46,IF(C105=4,'fancy pants code'!$H$47,IF(C105=5,'fancy pants code'!$H$48,IF(C105=6,'fancy pants code'!$H$49,IF(C105=7,'fancy pants code'!$H$50,IF(C105=8,'fancy pants code'!$H$51,0))))))))</f>
        <v>0</v>
      </c>
      <c r="W105" s="169">
        <f>IF(D105=1,'fancy pants code'!$H$44,IF(D105=2,'fancy pants code'!$H$45,IF(D105=3,'fancy pants code'!$H$46,IF(D105=4,'fancy pants code'!$H$47,IF(D105=5,'fancy pants code'!$H$48,IF(D105=6,'fancy pants code'!$H$49,IF(D105=7,'fancy pants code'!$H$50,IF(D105=8,'fancy pants code'!$H$51,0))))))))</f>
        <v>0</v>
      </c>
      <c r="X105" s="169">
        <f>IF(E105=1,'fancy pants code'!$H$44,IF(E105=2,'fancy pants code'!$H$45,IF(E105=3,'fancy pants code'!$H$46,IF(E105=4,'fancy pants code'!$H$47,IF(E105=5,'fancy pants code'!$H$48,IF(E105=6,'fancy pants code'!$H$49,IF(E105=7,'fancy pants code'!$H$50,IF(E105=8,'fancy pants code'!$H$51,0))))))))</f>
        <v>0</v>
      </c>
      <c r="Y105" s="169">
        <f>IF(F105=1,'fancy pants code'!$H$44,IF(F105=2,'fancy pants code'!$H$45,IF(F105=3,'fancy pants code'!$H$46,IF(F105=4,'fancy pants code'!$H$47,IF(F105=5,'fancy pants code'!$H$48,IF(F105=6,'fancy pants code'!$H$49,IF(F105=7,'fancy pants code'!$H$50,IF(F105=8,'fancy pants code'!$H$51,0))))))))</f>
        <v>0</v>
      </c>
      <c r="Z105" s="169">
        <f>IF(G105=1,'fancy pants code'!$H$44,IF(G105=2,'fancy pants code'!$H$45,IF(G105=3,'fancy pants code'!$H$46,IF(G105=4,'fancy pants code'!$H$47,IF(G105=5,'fancy pants code'!$H$48,IF(G105=6,'fancy pants code'!$H$49,IF(G105=7,'fancy pants code'!$H$50,IF(G105=8,'fancy pants code'!$H$51,0))))))))</f>
        <v>0</v>
      </c>
      <c r="AA105" s="167">
        <f>IF(I105=1,'fancy pants code'!$H$44,IF(I105=2,'fancy pants code'!$H$45,IF(I105=3,'fancy pants code'!$H$46,IF(I105=4,'fancy pants code'!$H$47,IF(I105=5,'fancy pants code'!$H$48,IF(I105=6,'fancy pants code'!$H$49,IF(I105=7,'fancy pants code'!$H$50,IF(I105=8,'fancy pants code'!$H$51,0))))))))</f>
        <v>0</v>
      </c>
      <c r="AB105" s="167">
        <f>IF(J105=1,'fancy pants code'!$H$44,IF(J105=2,'fancy pants code'!$H$45,IF(J105=3,'fancy pants code'!$H$46,IF(J105=4,'fancy pants code'!$H$47,IF(J105=5,'fancy pants code'!$H$48,IF(J105=6,'fancy pants code'!$H$49,IF(J105=7,'fancy pants code'!$H$50,IF(J105=8,'fancy pants code'!$H$51,0))))))))</f>
        <v>0</v>
      </c>
      <c r="AC105" s="167">
        <f>IF(K105=1,'fancy pants code'!$H$44,IF(K105=2,'fancy pants code'!$H$45,IF(K105=3,'fancy pants code'!$H$46,IF(K105=4,'fancy pants code'!$H$47,IF(K105=5,'fancy pants code'!$H$48,IF(K105=6,'fancy pants code'!$H$49,IF(K105=7,'fancy pants code'!$H$50,IF(K105=8,'fancy pants code'!$H$51,0))))))))</f>
        <v>0</v>
      </c>
      <c r="AD105" s="167">
        <f>IF(L105=1,'fancy pants code'!$H$44,IF(L105=2,'fancy pants code'!$H$45,IF(L105=3,'fancy pants code'!$H$46,IF(L105=4,'fancy pants code'!$H$47,IF(L105=5,'fancy pants code'!$H$48,IF(L105=6,'fancy pants code'!$H$49,IF(L105=7,'fancy pants code'!$H$50,IF(L105=8,'fancy pants code'!$H$51,0))))))))</f>
        <v>0</v>
      </c>
      <c r="AE105" s="167">
        <f>IF(M105=1,'fancy pants code'!$H$44,IF(M105=2,'fancy pants code'!$H$45,IF(M105=3,'fancy pants code'!$H$46,IF(M105=4,'fancy pants code'!$H$47,IF(M105=5,'fancy pants code'!$H$48,IF(M105=6,'fancy pants code'!$H$49,IF(M105=7,'fancy pants code'!$H$50,IF(M105=8,'fancy pants code'!$H$51,0))))))))</f>
        <v>0</v>
      </c>
      <c r="AF105" s="168">
        <f>IF(O105=1,'fancy pants code'!$H$44,IF(O105=2,'fancy pants code'!$H$45,IF(O105=3,'fancy pants code'!$H$46,IF(O105=4,'fancy pants code'!$H$47,IF(O105=5,'fancy pants code'!$H$48,IF(O105=6,'fancy pants code'!$H$49,IF(O105=7,'fancy pants code'!$H$50,IF(O105=8,'fancy pants code'!$H$51,0))))))))</f>
        <v>0</v>
      </c>
      <c r="AG105" s="168">
        <f>IF(P105=1,'fancy pants code'!$H$44,IF(P105=2,'fancy pants code'!$H$45,IF(P105=3,'fancy pants code'!$H$46,IF(P105=4,'fancy pants code'!$H$47,IF(P105=5,'fancy pants code'!$H$48,IF(P105=6,'fancy pants code'!$H$49,IF(P105=7,'fancy pants code'!$H$50,IF(P105=8,'fancy pants code'!$H$51,0))))))))</f>
        <v>0</v>
      </c>
      <c r="AH105" s="168">
        <f>IF(Q105=1,'fancy pants code'!$H$44,IF(Q105=2,'fancy pants code'!$H$45,IF(Q105=3,'fancy pants code'!$H$46,IF(Q105=4,'fancy pants code'!$H$47,IF(Q105=5,'fancy pants code'!$H$48,IF(Q105=6,'fancy pants code'!$H$49,IF(Q105=7,'fancy pants code'!$H$50,IF(Q105=8,'fancy pants code'!$H$51,0))))))))</f>
        <v>0</v>
      </c>
      <c r="AI105" s="168">
        <f>IF(R105=1,'fancy pants code'!$H$44,IF(R105=2,'fancy pants code'!$H$45,IF(R105=3,'fancy pants code'!$H$46,IF(R105=4,'fancy pants code'!$H$47,IF(R105=5,'fancy pants code'!$H$48,IF(R105=6,'fancy pants code'!$H$49,IF(R105=7,'fancy pants code'!$H$50,IF(R105=8,'fancy pants code'!$H$51,0))))))))</f>
        <v>0</v>
      </c>
      <c r="AJ105" s="168">
        <f>IF(S105=1,'fancy pants code'!$H$44,IF(S105=2,'fancy pants code'!$H$45,IF(S105=3,'fancy pants code'!$H$46,IF(S105=4,'fancy pants code'!$H$47,IF(S105=5,'fancy pants code'!$H$48,IF(S105=6,'fancy pants code'!$H$49,IF(S105=7,'fancy pants code'!$H$50,IF(S105=8,'fancy pants code'!$H$51,0))))))))</f>
        <v>0</v>
      </c>
      <c r="AK105" s="140">
        <f t="shared" si="23"/>
        <v>0</v>
      </c>
    </row>
    <row r="106" spans="1:37" s="127" customFormat="1" x14ac:dyDescent="0.2">
      <c r="A106" s="49">
        <f t="shared" si="19"/>
        <v>29</v>
      </c>
      <c r="B106" s="103" t="str">
        <f t="shared" si="19"/>
        <v>b rider 29</v>
      </c>
      <c r="C106" s="215"/>
      <c r="D106" s="212"/>
      <c r="E106" s="212"/>
      <c r="F106" s="212"/>
      <c r="G106" s="212"/>
      <c r="H106" s="200">
        <f t="shared" si="20"/>
        <v>0</v>
      </c>
      <c r="I106" s="211"/>
      <c r="J106" s="212"/>
      <c r="K106" s="212"/>
      <c r="L106" s="212"/>
      <c r="M106" s="212"/>
      <c r="N106" s="200">
        <f t="shared" si="21"/>
        <v>0</v>
      </c>
      <c r="O106" s="211"/>
      <c r="P106" s="212"/>
      <c r="Q106" s="212"/>
      <c r="R106" s="212"/>
      <c r="S106" s="212"/>
      <c r="T106" s="200">
        <f t="shared" si="22"/>
        <v>0</v>
      </c>
      <c r="U106" s="23"/>
      <c r="V106" s="169">
        <f>IF(C106=1,'fancy pants code'!$H$44,IF(C106=2,'fancy pants code'!$H$45,IF(C106=3,'fancy pants code'!$H$46,IF(C106=4,'fancy pants code'!$H$47,IF(C106=5,'fancy pants code'!$H$48,IF(C106=6,'fancy pants code'!$H$49,IF(C106=7,'fancy pants code'!$H$50,IF(C106=8,'fancy pants code'!$H$51,0))))))))</f>
        <v>0</v>
      </c>
      <c r="W106" s="169">
        <f>IF(D106=1,'fancy pants code'!$H$44,IF(D106=2,'fancy pants code'!$H$45,IF(D106=3,'fancy pants code'!$H$46,IF(D106=4,'fancy pants code'!$H$47,IF(D106=5,'fancy pants code'!$H$48,IF(D106=6,'fancy pants code'!$H$49,IF(D106=7,'fancy pants code'!$H$50,IF(D106=8,'fancy pants code'!$H$51,0))))))))</f>
        <v>0</v>
      </c>
      <c r="X106" s="169">
        <f>IF(E106=1,'fancy pants code'!$H$44,IF(E106=2,'fancy pants code'!$H$45,IF(E106=3,'fancy pants code'!$H$46,IF(E106=4,'fancy pants code'!$H$47,IF(E106=5,'fancy pants code'!$H$48,IF(E106=6,'fancy pants code'!$H$49,IF(E106=7,'fancy pants code'!$H$50,IF(E106=8,'fancy pants code'!$H$51,0))))))))</f>
        <v>0</v>
      </c>
      <c r="Y106" s="169">
        <f>IF(F106=1,'fancy pants code'!$H$44,IF(F106=2,'fancy pants code'!$H$45,IF(F106=3,'fancy pants code'!$H$46,IF(F106=4,'fancy pants code'!$H$47,IF(F106=5,'fancy pants code'!$H$48,IF(F106=6,'fancy pants code'!$H$49,IF(F106=7,'fancy pants code'!$H$50,IF(F106=8,'fancy pants code'!$H$51,0))))))))</f>
        <v>0</v>
      </c>
      <c r="Z106" s="169">
        <f>IF(G106=1,'fancy pants code'!$H$44,IF(G106=2,'fancy pants code'!$H$45,IF(G106=3,'fancy pants code'!$H$46,IF(G106=4,'fancy pants code'!$H$47,IF(G106=5,'fancy pants code'!$H$48,IF(G106=6,'fancy pants code'!$H$49,IF(G106=7,'fancy pants code'!$H$50,IF(G106=8,'fancy pants code'!$H$51,0))))))))</f>
        <v>0</v>
      </c>
      <c r="AA106" s="167">
        <f>IF(I106=1,'fancy pants code'!$H$44,IF(I106=2,'fancy pants code'!$H$45,IF(I106=3,'fancy pants code'!$H$46,IF(I106=4,'fancy pants code'!$H$47,IF(I106=5,'fancy pants code'!$H$48,IF(I106=6,'fancy pants code'!$H$49,IF(I106=7,'fancy pants code'!$H$50,IF(I106=8,'fancy pants code'!$H$51,0))))))))</f>
        <v>0</v>
      </c>
      <c r="AB106" s="167">
        <f>IF(J106=1,'fancy pants code'!$H$44,IF(J106=2,'fancy pants code'!$H$45,IF(J106=3,'fancy pants code'!$H$46,IF(J106=4,'fancy pants code'!$H$47,IF(J106=5,'fancy pants code'!$H$48,IF(J106=6,'fancy pants code'!$H$49,IF(J106=7,'fancy pants code'!$H$50,IF(J106=8,'fancy pants code'!$H$51,0))))))))</f>
        <v>0</v>
      </c>
      <c r="AC106" s="167">
        <f>IF(K106=1,'fancy pants code'!$H$44,IF(K106=2,'fancy pants code'!$H$45,IF(K106=3,'fancy pants code'!$H$46,IF(K106=4,'fancy pants code'!$H$47,IF(K106=5,'fancy pants code'!$H$48,IF(K106=6,'fancy pants code'!$H$49,IF(K106=7,'fancy pants code'!$H$50,IF(K106=8,'fancy pants code'!$H$51,0))))))))</f>
        <v>0</v>
      </c>
      <c r="AD106" s="167">
        <f>IF(L106=1,'fancy pants code'!$H$44,IF(L106=2,'fancy pants code'!$H$45,IF(L106=3,'fancy pants code'!$H$46,IF(L106=4,'fancy pants code'!$H$47,IF(L106=5,'fancy pants code'!$H$48,IF(L106=6,'fancy pants code'!$H$49,IF(L106=7,'fancy pants code'!$H$50,IF(L106=8,'fancy pants code'!$H$51,0))))))))</f>
        <v>0</v>
      </c>
      <c r="AE106" s="167">
        <f>IF(M106=1,'fancy pants code'!$H$44,IF(M106=2,'fancy pants code'!$H$45,IF(M106=3,'fancy pants code'!$H$46,IF(M106=4,'fancy pants code'!$H$47,IF(M106=5,'fancy pants code'!$H$48,IF(M106=6,'fancy pants code'!$H$49,IF(M106=7,'fancy pants code'!$H$50,IF(M106=8,'fancy pants code'!$H$51,0))))))))</f>
        <v>0</v>
      </c>
      <c r="AF106" s="168">
        <f>IF(O106=1,'fancy pants code'!$H$44,IF(O106=2,'fancy pants code'!$H$45,IF(O106=3,'fancy pants code'!$H$46,IF(O106=4,'fancy pants code'!$H$47,IF(O106=5,'fancy pants code'!$H$48,IF(O106=6,'fancy pants code'!$H$49,IF(O106=7,'fancy pants code'!$H$50,IF(O106=8,'fancy pants code'!$H$51,0))))))))</f>
        <v>0</v>
      </c>
      <c r="AG106" s="168">
        <f>IF(P106=1,'fancy pants code'!$H$44,IF(P106=2,'fancy pants code'!$H$45,IF(P106=3,'fancy pants code'!$H$46,IF(P106=4,'fancy pants code'!$H$47,IF(P106=5,'fancy pants code'!$H$48,IF(P106=6,'fancy pants code'!$H$49,IF(P106=7,'fancy pants code'!$H$50,IF(P106=8,'fancy pants code'!$H$51,0))))))))</f>
        <v>0</v>
      </c>
      <c r="AH106" s="168">
        <f>IF(Q106=1,'fancy pants code'!$H$44,IF(Q106=2,'fancy pants code'!$H$45,IF(Q106=3,'fancy pants code'!$H$46,IF(Q106=4,'fancy pants code'!$H$47,IF(Q106=5,'fancy pants code'!$H$48,IF(Q106=6,'fancy pants code'!$H$49,IF(Q106=7,'fancy pants code'!$H$50,IF(Q106=8,'fancy pants code'!$H$51,0))))))))</f>
        <v>0</v>
      </c>
      <c r="AI106" s="168">
        <f>IF(R106=1,'fancy pants code'!$H$44,IF(R106=2,'fancy pants code'!$H$45,IF(R106=3,'fancy pants code'!$H$46,IF(R106=4,'fancy pants code'!$H$47,IF(R106=5,'fancy pants code'!$H$48,IF(R106=6,'fancy pants code'!$H$49,IF(R106=7,'fancy pants code'!$H$50,IF(R106=8,'fancy pants code'!$H$51,0))))))))</f>
        <v>0</v>
      </c>
      <c r="AJ106" s="168">
        <f>IF(S106=1,'fancy pants code'!$H$44,IF(S106=2,'fancy pants code'!$H$45,IF(S106=3,'fancy pants code'!$H$46,IF(S106=4,'fancy pants code'!$H$47,IF(S106=5,'fancy pants code'!$H$48,IF(S106=6,'fancy pants code'!$H$49,IF(S106=7,'fancy pants code'!$H$50,IF(S106=8,'fancy pants code'!$H$51,0))))))))</f>
        <v>0</v>
      </c>
      <c r="AK106" s="140">
        <f t="shared" si="23"/>
        <v>0</v>
      </c>
    </row>
    <row r="107" spans="1:37" s="127" customFormat="1" ht="13.5" thickBot="1" x14ac:dyDescent="0.25">
      <c r="A107" s="50">
        <f t="shared" si="19"/>
        <v>30</v>
      </c>
      <c r="B107" s="104" t="str">
        <f t="shared" si="19"/>
        <v>b rider 30</v>
      </c>
      <c r="C107" s="216"/>
      <c r="D107" s="214"/>
      <c r="E107" s="214"/>
      <c r="F107" s="214"/>
      <c r="G107" s="214"/>
      <c r="H107" s="201">
        <f t="shared" si="20"/>
        <v>0</v>
      </c>
      <c r="I107" s="213"/>
      <c r="J107" s="214"/>
      <c r="K107" s="214"/>
      <c r="L107" s="214"/>
      <c r="M107" s="214"/>
      <c r="N107" s="201">
        <f t="shared" si="21"/>
        <v>0</v>
      </c>
      <c r="O107" s="213"/>
      <c r="P107" s="214"/>
      <c r="Q107" s="214"/>
      <c r="R107" s="214"/>
      <c r="S107" s="214"/>
      <c r="T107" s="201">
        <f t="shared" si="22"/>
        <v>0</v>
      </c>
      <c r="U107" s="23"/>
      <c r="V107" s="169">
        <f>IF(C107=1,'fancy pants code'!$H$44,IF(C107=2,'fancy pants code'!$H$45,IF(C107=3,'fancy pants code'!$H$46,IF(C107=4,'fancy pants code'!$H$47,IF(C107=5,'fancy pants code'!$H$48,IF(C107=6,'fancy pants code'!$H$49,IF(C107=7,'fancy pants code'!$H$50,IF(C107=8,'fancy pants code'!$H$51,0))))))))</f>
        <v>0</v>
      </c>
      <c r="W107" s="169">
        <f>IF(D107=1,'fancy pants code'!$H$44,IF(D107=2,'fancy pants code'!$H$45,IF(D107=3,'fancy pants code'!$H$46,IF(D107=4,'fancy pants code'!$H$47,IF(D107=5,'fancy pants code'!$H$48,IF(D107=6,'fancy pants code'!$H$49,IF(D107=7,'fancy pants code'!$H$50,IF(D107=8,'fancy pants code'!$H$51,0))))))))</f>
        <v>0</v>
      </c>
      <c r="X107" s="169">
        <f>IF(E107=1,'fancy pants code'!$H$44,IF(E107=2,'fancy pants code'!$H$45,IF(E107=3,'fancy pants code'!$H$46,IF(E107=4,'fancy pants code'!$H$47,IF(E107=5,'fancy pants code'!$H$48,IF(E107=6,'fancy pants code'!$H$49,IF(E107=7,'fancy pants code'!$H$50,IF(E107=8,'fancy pants code'!$H$51,0))))))))</f>
        <v>0</v>
      </c>
      <c r="Y107" s="169">
        <f>IF(F107=1,'fancy pants code'!$H$44,IF(F107=2,'fancy pants code'!$H$45,IF(F107=3,'fancy pants code'!$H$46,IF(F107=4,'fancy pants code'!$H$47,IF(F107=5,'fancy pants code'!$H$48,IF(F107=6,'fancy pants code'!$H$49,IF(F107=7,'fancy pants code'!$H$50,IF(F107=8,'fancy pants code'!$H$51,0))))))))</f>
        <v>0</v>
      </c>
      <c r="Z107" s="169">
        <f>IF(G107=1,'fancy pants code'!$H$44,IF(G107=2,'fancy pants code'!$H$45,IF(G107=3,'fancy pants code'!$H$46,IF(G107=4,'fancy pants code'!$H$47,IF(G107=5,'fancy pants code'!$H$48,IF(G107=6,'fancy pants code'!$H$49,IF(G107=7,'fancy pants code'!$H$50,IF(G107=8,'fancy pants code'!$H$51,0))))))))</f>
        <v>0</v>
      </c>
      <c r="AA107" s="167">
        <f>IF(I107=1,'fancy pants code'!$H$44,IF(I107=2,'fancy pants code'!$H$45,IF(I107=3,'fancy pants code'!$H$46,IF(I107=4,'fancy pants code'!$H$47,IF(I107=5,'fancy pants code'!$H$48,IF(I107=6,'fancy pants code'!$H$49,IF(I107=7,'fancy pants code'!$H$50,IF(I107=8,'fancy pants code'!$H$51,0))))))))</f>
        <v>0</v>
      </c>
      <c r="AB107" s="167">
        <f>IF(J107=1,'fancy pants code'!$H$44,IF(J107=2,'fancy pants code'!$H$45,IF(J107=3,'fancy pants code'!$H$46,IF(J107=4,'fancy pants code'!$H$47,IF(J107=5,'fancy pants code'!$H$48,IF(J107=6,'fancy pants code'!$H$49,IF(J107=7,'fancy pants code'!$H$50,IF(J107=8,'fancy pants code'!$H$51,0))))))))</f>
        <v>0</v>
      </c>
      <c r="AC107" s="167">
        <f>IF(K107=1,'fancy pants code'!$H$44,IF(K107=2,'fancy pants code'!$H$45,IF(K107=3,'fancy pants code'!$H$46,IF(K107=4,'fancy pants code'!$H$47,IF(K107=5,'fancy pants code'!$H$48,IF(K107=6,'fancy pants code'!$H$49,IF(K107=7,'fancy pants code'!$H$50,IF(K107=8,'fancy pants code'!$H$51,0))))))))</f>
        <v>0</v>
      </c>
      <c r="AD107" s="167">
        <f>IF(L107=1,'fancy pants code'!$H$44,IF(L107=2,'fancy pants code'!$H$45,IF(L107=3,'fancy pants code'!$H$46,IF(L107=4,'fancy pants code'!$H$47,IF(L107=5,'fancy pants code'!$H$48,IF(L107=6,'fancy pants code'!$H$49,IF(L107=7,'fancy pants code'!$H$50,IF(L107=8,'fancy pants code'!$H$51,0))))))))</f>
        <v>0</v>
      </c>
      <c r="AE107" s="167">
        <f>IF(M107=1,'fancy pants code'!$H$44,IF(M107=2,'fancy pants code'!$H$45,IF(M107=3,'fancy pants code'!$H$46,IF(M107=4,'fancy pants code'!$H$47,IF(M107=5,'fancy pants code'!$H$48,IF(M107=6,'fancy pants code'!$H$49,IF(M107=7,'fancy pants code'!$H$50,IF(M107=8,'fancy pants code'!$H$51,0))))))))</f>
        <v>0</v>
      </c>
      <c r="AF107" s="168">
        <f>IF(O107=1,'fancy pants code'!$H$44,IF(O107=2,'fancy pants code'!$H$45,IF(O107=3,'fancy pants code'!$H$46,IF(O107=4,'fancy pants code'!$H$47,IF(O107=5,'fancy pants code'!$H$48,IF(O107=6,'fancy pants code'!$H$49,IF(O107=7,'fancy pants code'!$H$50,IF(O107=8,'fancy pants code'!$H$51,0))))))))</f>
        <v>0</v>
      </c>
      <c r="AG107" s="168">
        <f>IF(P107=1,'fancy pants code'!$H$44,IF(P107=2,'fancy pants code'!$H$45,IF(P107=3,'fancy pants code'!$H$46,IF(P107=4,'fancy pants code'!$H$47,IF(P107=5,'fancy pants code'!$H$48,IF(P107=6,'fancy pants code'!$H$49,IF(P107=7,'fancy pants code'!$H$50,IF(P107=8,'fancy pants code'!$H$51,0))))))))</f>
        <v>0</v>
      </c>
      <c r="AH107" s="168">
        <f>IF(Q107=1,'fancy pants code'!$H$44,IF(Q107=2,'fancy pants code'!$H$45,IF(Q107=3,'fancy pants code'!$H$46,IF(Q107=4,'fancy pants code'!$H$47,IF(Q107=5,'fancy pants code'!$H$48,IF(Q107=6,'fancy pants code'!$H$49,IF(Q107=7,'fancy pants code'!$H$50,IF(Q107=8,'fancy pants code'!$H$51,0))))))))</f>
        <v>0</v>
      </c>
      <c r="AI107" s="168">
        <f>IF(R107=1,'fancy pants code'!$H$44,IF(R107=2,'fancy pants code'!$H$45,IF(R107=3,'fancy pants code'!$H$46,IF(R107=4,'fancy pants code'!$H$47,IF(R107=5,'fancy pants code'!$H$48,IF(R107=6,'fancy pants code'!$H$49,IF(R107=7,'fancy pants code'!$H$50,IF(R107=8,'fancy pants code'!$H$51,0))))))))</f>
        <v>0</v>
      </c>
      <c r="AJ107" s="168">
        <f>IF(S107=1,'fancy pants code'!$H$44,IF(S107=2,'fancy pants code'!$H$45,IF(S107=3,'fancy pants code'!$H$46,IF(S107=4,'fancy pants code'!$H$47,IF(S107=5,'fancy pants code'!$H$48,IF(S107=6,'fancy pants code'!$H$49,IF(S107=7,'fancy pants code'!$H$50,IF(S107=8,'fancy pants code'!$H$51,0))))))))</f>
        <v>0</v>
      </c>
      <c r="AK107" s="140">
        <f t="shared" si="23"/>
        <v>0</v>
      </c>
    </row>
    <row r="108" spans="1:37" s="127" customFormat="1" x14ac:dyDescent="0.2">
      <c r="A108" s="132"/>
      <c r="G108" s="132"/>
    </row>
    <row r="109" spans="1:37" s="134" customFormat="1" x14ac:dyDescent="0.2">
      <c r="A109" s="133"/>
      <c r="G109" s="133"/>
    </row>
    <row r="110" spans="1:37" s="142" customFormat="1" ht="13.5" thickBot="1" x14ac:dyDescent="0.25">
      <c r="A110" s="141"/>
      <c r="G110" s="141"/>
    </row>
    <row r="111" spans="1:37" s="135" customFormat="1" ht="13.5" thickBot="1" x14ac:dyDescent="0.25">
      <c r="B111" s="147" t="s">
        <v>152</v>
      </c>
      <c r="C111" s="136"/>
      <c r="D111" s="119" t="s">
        <v>13</v>
      </c>
      <c r="E111" s="120"/>
      <c r="F111" s="119" t="s">
        <v>14</v>
      </c>
      <c r="G111" s="120"/>
      <c r="H111" s="119" t="s">
        <v>16</v>
      </c>
      <c r="I111" s="121"/>
      <c r="J111" s="137"/>
      <c r="K111" s="137"/>
      <c r="L111" s="137"/>
    </row>
    <row r="112" spans="1:37" s="135" customFormat="1" ht="13.5" thickBot="1" x14ac:dyDescent="0.25">
      <c r="B112" s="138"/>
      <c r="C112" s="139"/>
      <c r="D112" s="113" t="s">
        <v>17</v>
      </c>
      <c r="E112" s="112" t="s">
        <v>120</v>
      </c>
      <c r="F112" s="112" t="s">
        <v>17</v>
      </c>
      <c r="G112" s="112" t="s">
        <v>120</v>
      </c>
      <c r="H112" s="112" t="s">
        <v>17</v>
      </c>
      <c r="I112" s="114" t="s">
        <v>120</v>
      </c>
      <c r="J112" s="137"/>
      <c r="K112" s="137"/>
    </row>
    <row r="113" spans="2:11" s="127" customFormat="1" x14ac:dyDescent="0.2">
      <c r="B113" s="48">
        <f t="shared" ref="B113:C142" si="24">A5</f>
        <v>1</v>
      </c>
      <c r="C113" s="96" t="str">
        <f t="shared" si="24"/>
        <v>Geoff Thomson</v>
      </c>
      <c r="D113" s="215">
        <v>4</v>
      </c>
      <c r="E113" s="202">
        <f>IF(D113=1,'fancy pants code'!$B$44,IF(D113=2,'fancy pants code'!$B$45,IF(D113=3,'fancy pants code'!$B$46,IF(D113=4,'fancy pants code'!$B$47,IF(D113=5,'fancy pants code'!$B$48,IF(D113=6,'fancy pants code'!$B$49,IF(D113=7,'fancy pants code'!$B$50,IF(D113=8,'fancy pants code'!$B$51,0))))))))</f>
        <v>6</v>
      </c>
      <c r="F113" s="215">
        <v>2</v>
      </c>
      <c r="G113" s="202">
        <f>IF(F113=1,'fancy pants code'!$B$44,IF(F113=2,'fancy pants code'!$B$45,IF(F113=3,'fancy pants code'!$B$46,IF(F113=4,'fancy pants code'!$B$47,IF(F113=5,'fancy pants code'!$B$48,IF(F113=6,'fancy pants code'!$B$49,IF(F113=7,'fancy pants code'!$B$50,IF(F113=8,'fancy pants code'!$B$51,0))))))))</f>
        <v>12</v>
      </c>
      <c r="H113" s="215">
        <v>1</v>
      </c>
      <c r="I113" s="200">
        <f>IF(H113=1,'fancy pants code'!$B$44,IF(H113=2,'fancy pants code'!$B$45,IF(H113=3,'fancy pants code'!$B$46,IF(H113=4,'fancy pants code'!$B$47,IF(H113=5,'fancy pants code'!$B$48,IF(H113=6,'fancy pants code'!$B$49,IF(H113=7,'fancy pants code'!$B$50,IF(H113=8,'fancy pants code'!$B$51,0))))))))</f>
        <v>15</v>
      </c>
    </row>
    <row r="114" spans="2:11" s="127" customFormat="1" x14ac:dyDescent="0.2">
      <c r="B114" s="49">
        <f t="shared" si="24"/>
        <v>2</v>
      </c>
      <c r="C114" s="103" t="str">
        <f t="shared" si="24"/>
        <v>Duane McDonald</v>
      </c>
      <c r="D114" s="215">
        <v>15</v>
      </c>
      <c r="E114" s="202">
        <f>IF(D114=1,'fancy pants code'!$B$44,IF(D114=2,'fancy pants code'!$B$45,IF(D114=3,'fancy pants code'!$B$46,IF(D114=4,'fancy pants code'!$B$47,IF(D114=5,'fancy pants code'!$B$48,IF(D114=6,'fancy pants code'!$B$49,IF(D114=7,'fancy pants code'!$B$50,IF(D114=8,'fancy pants code'!$B$51,0))))))))</f>
        <v>0</v>
      </c>
      <c r="F114" s="215">
        <v>12</v>
      </c>
      <c r="G114" s="202">
        <f>IF(F114=1,'fancy pants code'!$B$44,IF(F114=2,'fancy pants code'!$B$45,IF(F114=3,'fancy pants code'!$B$46,IF(F114=4,'fancy pants code'!$B$47,IF(F114=5,'fancy pants code'!$B$48,IF(F114=6,'fancy pants code'!$B$49,IF(F114=7,'fancy pants code'!$B$50,IF(F114=8,'fancy pants code'!$B$51,0))))))))</f>
        <v>0</v>
      </c>
      <c r="H114" s="215">
        <v>14</v>
      </c>
      <c r="I114" s="200">
        <f>IF(H114=1,'fancy pants code'!$B$44,IF(H114=2,'fancy pants code'!$B$45,IF(H114=3,'fancy pants code'!$B$46,IF(H114=4,'fancy pants code'!$B$47,IF(H114=5,'fancy pants code'!$B$48,IF(H114=6,'fancy pants code'!$B$49,IF(H114=7,'fancy pants code'!$B$50,IF(H114=8,'fancy pants code'!$B$51,0))))))))</f>
        <v>0</v>
      </c>
      <c r="K114" s="128" t="s">
        <v>196</v>
      </c>
    </row>
    <row r="115" spans="2:11" s="127" customFormat="1" x14ac:dyDescent="0.2">
      <c r="B115" s="49">
        <f t="shared" si="24"/>
        <v>3</v>
      </c>
      <c r="C115" s="103" t="str">
        <f t="shared" si="24"/>
        <v>Rob Waddell</v>
      </c>
      <c r="D115" s="215">
        <v>10</v>
      </c>
      <c r="E115" s="202">
        <f>IF(D115=1,'fancy pants code'!$B$44,IF(D115=2,'fancy pants code'!$B$45,IF(D115=3,'fancy pants code'!$B$46,IF(D115=4,'fancy pants code'!$B$47,IF(D115=5,'fancy pants code'!$B$48,IF(D115=6,'fancy pants code'!$B$49,IF(D115=7,'fancy pants code'!$B$50,IF(D115=8,'fancy pants code'!$B$51,0))))))))</f>
        <v>0</v>
      </c>
      <c r="F115" s="215">
        <v>9</v>
      </c>
      <c r="G115" s="202">
        <f>IF(F115=1,'fancy pants code'!$B$44,IF(F115=2,'fancy pants code'!$B$45,IF(F115=3,'fancy pants code'!$B$46,IF(F115=4,'fancy pants code'!$B$47,IF(F115=5,'fancy pants code'!$B$48,IF(F115=6,'fancy pants code'!$B$49,IF(F115=7,'fancy pants code'!$B$50,IF(F115=8,'fancy pants code'!$B$51,0))))))))</f>
        <v>0</v>
      </c>
      <c r="H115" s="215">
        <v>7</v>
      </c>
      <c r="I115" s="200">
        <f>IF(H115=1,'fancy pants code'!$B$44,IF(H115=2,'fancy pants code'!$B$45,IF(H115=3,'fancy pants code'!$B$46,IF(H115=4,'fancy pants code'!$B$47,IF(H115=5,'fancy pants code'!$B$48,IF(H115=6,'fancy pants code'!$B$49,IF(H115=7,'fancy pants code'!$B$50,IF(H115=8,'fancy pants code'!$B$51,0))))))))</f>
        <v>0</v>
      </c>
    </row>
    <row r="116" spans="2:11" s="127" customFormat="1" x14ac:dyDescent="0.2">
      <c r="B116" s="49">
        <f t="shared" si="24"/>
        <v>4</v>
      </c>
      <c r="C116" s="103" t="str">
        <f t="shared" si="24"/>
        <v>Frank Bensted</v>
      </c>
      <c r="D116" s="215" t="s">
        <v>314</v>
      </c>
      <c r="E116" s="202">
        <f>IF(D116=1,'fancy pants code'!$B$44,IF(D116=2,'fancy pants code'!$B$45,IF(D116=3,'fancy pants code'!$B$46,IF(D116=4,'fancy pants code'!$B$47,IF(D116=5,'fancy pants code'!$B$48,IF(D116=6,'fancy pants code'!$B$49,IF(D116=7,'fancy pants code'!$B$50,IF(D116=8,'fancy pants code'!$B$51,0))))))))</f>
        <v>0</v>
      </c>
      <c r="F116" s="215" t="s">
        <v>314</v>
      </c>
      <c r="G116" s="202">
        <f>IF(F116=1,'fancy pants code'!$B$44,IF(F116=2,'fancy pants code'!$B$45,IF(F116=3,'fancy pants code'!$B$46,IF(F116=4,'fancy pants code'!$B$47,IF(F116=5,'fancy pants code'!$B$48,IF(F116=6,'fancy pants code'!$B$49,IF(F116=7,'fancy pants code'!$B$50,IF(F116=8,'fancy pants code'!$B$51,0))))))))</f>
        <v>0</v>
      </c>
      <c r="H116" s="215" t="s">
        <v>314</v>
      </c>
      <c r="I116" s="200">
        <f>IF(H116=1,'fancy pants code'!$B$44,IF(H116=2,'fancy pants code'!$B$45,IF(H116=3,'fancy pants code'!$B$46,IF(H116=4,'fancy pants code'!$B$47,IF(H116=5,'fancy pants code'!$B$48,IF(H116=6,'fancy pants code'!$B$49,IF(H116=7,'fancy pants code'!$B$50,IF(H116=8,'fancy pants code'!$B$51,0))))))))</f>
        <v>0</v>
      </c>
    </row>
    <row r="117" spans="2:11" s="127" customFormat="1" x14ac:dyDescent="0.2">
      <c r="B117" s="49">
        <f t="shared" si="24"/>
        <v>5</v>
      </c>
      <c r="C117" s="103" t="str">
        <f t="shared" si="24"/>
        <v>Steve Muggeridge</v>
      </c>
      <c r="D117" s="215">
        <v>7</v>
      </c>
      <c r="E117" s="202">
        <f>IF(D117=1,'fancy pants code'!$B$44,IF(D117=2,'fancy pants code'!$B$45,IF(D117=3,'fancy pants code'!$B$46,IF(D117=4,'fancy pants code'!$B$47,IF(D117=5,'fancy pants code'!$B$48,IF(D117=6,'fancy pants code'!$B$49,IF(D117=7,'fancy pants code'!$B$50,IF(D117=8,'fancy pants code'!$B$51,0))))))))</f>
        <v>0</v>
      </c>
      <c r="F117" s="215" t="s">
        <v>312</v>
      </c>
      <c r="G117" s="202">
        <f>IF(F117=1,'fancy pants code'!$B$44,IF(F117=2,'fancy pants code'!$B$45,IF(F117=3,'fancy pants code'!$B$46,IF(F117=4,'fancy pants code'!$B$47,IF(F117=5,'fancy pants code'!$B$48,IF(F117=6,'fancy pants code'!$B$49,IF(F117=7,'fancy pants code'!$B$50,IF(F117=8,'fancy pants code'!$B$51,0))))))))</f>
        <v>0</v>
      </c>
      <c r="H117" s="215" t="s">
        <v>314</v>
      </c>
      <c r="I117" s="200">
        <f>IF(H117=1,'fancy pants code'!$B$44,IF(H117=2,'fancy pants code'!$B$45,IF(H117=3,'fancy pants code'!$B$46,IF(H117=4,'fancy pants code'!$B$47,IF(H117=5,'fancy pants code'!$B$48,IF(H117=6,'fancy pants code'!$B$49,IF(H117=7,'fancy pants code'!$B$50,IF(H117=8,'fancy pants code'!$B$51,0))))))))</f>
        <v>0</v>
      </c>
    </row>
    <row r="118" spans="2:11" s="127" customFormat="1" x14ac:dyDescent="0.2">
      <c r="B118" s="49">
        <f t="shared" si="24"/>
        <v>6</v>
      </c>
      <c r="C118" s="103" t="str">
        <f t="shared" si="24"/>
        <v>Glen Walker</v>
      </c>
      <c r="D118" s="215" t="s">
        <v>314</v>
      </c>
      <c r="E118" s="202">
        <f>IF(D118=1,'fancy pants code'!$B$44,IF(D118=2,'fancy pants code'!$B$45,IF(D118=3,'fancy pants code'!$B$46,IF(D118=4,'fancy pants code'!$B$47,IF(D118=5,'fancy pants code'!$B$48,IF(D118=6,'fancy pants code'!$B$49,IF(D118=7,'fancy pants code'!$B$50,IF(D118=8,'fancy pants code'!$B$51,0))))))))</f>
        <v>0</v>
      </c>
      <c r="F118" s="215" t="s">
        <v>314</v>
      </c>
      <c r="G118" s="202">
        <f>IF(F118=1,'fancy pants code'!$B$44,IF(F118=2,'fancy pants code'!$B$45,IF(F118=3,'fancy pants code'!$B$46,IF(F118=4,'fancy pants code'!$B$47,IF(F118=5,'fancy pants code'!$B$48,IF(F118=6,'fancy pants code'!$B$49,IF(F118=7,'fancy pants code'!$B$50,IF(F118=8,'fancy pants code'!$B$51,0))))))))</f>
        <v>0</v>
      </c>
      <c r="H118" s="215" t="s">
        <v>314</v>
      </c>
      <c r="I118" s="200">
        <f>IF(H118=1,'fancy pants code'!$B$44,IF(H118=2,'fancy pants code'!$B$45,IF(H118=3,'fancy pants code'!$B$46,IF(H118=4,'fancy pants code'!$B$47,IF(H118=5,'fancy pants code'!$B$48,IF(H118=6,'fancy pants code'!$B$49,IF(H118=7,'fancy pants code'!$B$50,IF(H118=8,'fancy pants code'!$B$51,0))))))))</f>
        <v>0</v>
      </c>
    </row>
    <row r="119" spans="2:11" s="127" customFormat="1" x14ac:dyDescent="0.2">
      <c r="B119" s="49">
        <f t="shared" si="24"/>
        <v>7</v>
      </c>
      <c r="C119" s="103" t="str">
        <f t="shared" si="24"/>
        <v>Jason Tubnor</v>
      </c>
      <c r="D119" s="215">
        <v>2</v>
      </c>
      <c r="E119" s="202">
        <f>IF(D119=1,'fancy pants code'!$B$44,IF(D119=2,'fancy pants code'!$B$45,IF(D119=3,'fancy pants code'!$B$46,IF(D119=4,'fancy pants code'!$B$47,IF(D119=5,'fancy pants code'!$B$48,IF(D119=6,'fancy pants code'!$B$49,IF(D119=7,'fancy pants code'!$B$50,IF(D119=8,'fancy pants code'!$B$51,0))))))))</f>
        <v>12</v>
      </c>
      <c r="F119" s="215">
        <v>4</v>
      </c>
      <c r="G119" s="202">
        <f>IF(F119=1,'fancy pants code'!$B$44,IF(F119=2,'fancy pants code'!$B$45,IF(F119=3,'fancy pants code'!$B$46,IF(F119=4,'fancy pants code'!$B$47,IF(F119=5,'fancy pants code'!$B$48,IF(F119=6,'fancy pants code'!$B$49,IF(F119=7,'fancy pants code'!$B$50,IF(F119=8,'fancy pants code'!$B$51,0))))))))</f>
        <v>6</v>
      </c>
      <c r="H119" s="215">
        <v>6</v>
      </c>
      <c r="I119" s="200">
        <f>IF(H119=1,'fancy pants code'!$B$44,IF(H119=2,'fancy pants code'!$B$45,IF(H119=3,'fancy pants code'!$B$46,IF(H119=4,'fancy pants code'!$B$47,IF(H119=5,'fancy pants code'!$B$48,IF(H119=6,'fancy pants code'!$B$49,IF(H119=7,'fancy pants code'!$B$50,IF(H119=8,'fancy pants code'!$B$51,0))))))))</f>
        <v>0</v>
      </c>
    </row>
    <row r="120" spans="2:11" s="127" customFormat="1" x14ac:dyDescent="0.2">
      <c r="B120" s="49">
        <f t="shared" si="24"/>
        <v>8</v>
      </c>
      <c r="C120" s="103" t="str">
        <f t="shared" si="24"/>
        <v>Nicole Summerfield</v>
      </c>
      <c r="D120" s="215">
        <v>9</v>
      </c>
      <c r="E120" s="202">
        <f>IF(D120=1,'fancy pants code'!$B$44,IF(D120=2,'fancy pants code'!$B$45,IF(D120=3,'fancy pants code'!$B$46,IF(D120=4,'fancy pants code'!$B$47,IF(D120=5,'fancy pants code'!$B$48,IF(D120=6,'fancy pants code'!$B$49,IF(D120=7,'fancy pants code'!$B$50,IF(D120=8,'fancy pants code'!$B$51,0))))))))</f>
        <v>0</v>
      </c>
      <c r="F120" s="215">
        <v>7</v>
      </c>
      <c r="G120" s="202">
        <f>IF(F120=1,'fancy pants code'!$B$44,IF(F120=2,'fancy pants code'!$B$45,IF(F120=3,'fancy pants code'!$B$46,IF(F120=4,'fancy pants code'!$B$47,IF(F120=5,'fancy pants code'!$B$48,IF(F120=6,'fancy pants code'!$B$49,IF(F120=7,'fancy pants code'!$B$50,IF(F120=8,'fancy pants code'!$B$51,0))))))))</f>
        <v>0</v>
      </c>
      <c r="H120" s="215">
        <v>11</v>
      </c>
      <c r="I120" s="200">
        <f>IF(H120=1,'fancy pants code'!$B$44,IF(H120=2,'fancy pants code'!$B$45,IF(H120=3,'fancy pants code'!$B$46,IF(H120=4,'fancy pants code'!$B$47,IF(H120=5,'fancy pants code'!$B$48,IF(H120=6,'fancy pants code'!$B$49,IF(H120=7,'fancy pants code'!$B$50,IF(H120=8,'fancy pants code'!$B$51,0))))))))</f>
        <v>0</v>
      </c>
      <c r="J120" s="132"/>
    </row>
    <row r="121" spans="2:11" s="127" customFormat="1" x14ac:dyDescent="0.2">
      <c r="B121" s="49">
        <f t="shared" si="24"/>
        <v>9</v>
      </c>
      <c r="C121" s="103" t="str">
        <f t="shared" si="24"/>
        <v>Cassandra Lear</v>
      </c>
      <c r="D121" s="215">
        <v>11</v>
      </c>
      <c r="E121" s="202">
        <f>IF(D121=1,'fancy pants code'!$B$44,IF(D121=2,'fancy pants code'!$B$45,IF(D121=3,'fancy pants code'!$B$46,IF(D121=4,'fancy pants code'!$B$47,IF(D121=5,'fancy pants code'!$B$48,IF(D121=6,'fancy pants code'!$B$49,IF(D121=7,'fancy pants code'!$B$50,IF(D121=8,'fancy pants code'!$B$51,0))))))))</f>
        <v>0</v>
      </c>
      <c r="F121" s="215">
        <v>8</v>
      </c>
      <c r="G121" s="202">
        <f>IF(F121=1,'fancy pants code'!$B$44,IF(F121=2,'fancy pants code'!$B$45,IF(F121=3,'fancy pants code'!$B$46,IF(F121=4,'fancy pants code'!$B$47,IF(F121=5,'fancy pants code'!$B$48,IF(F121=6,'fancy pants code'!$B$49,IF(F121=7,'fancy pants code'!$B$50,IF(F121=8,'fancy pants code'!$B$51,0))))))))</f>
        <v>0</v>
      </c>
      <c r="H121" s="215">
        <v>9</v>
      </c>
      <c r="I121" s="200">
        <f>IF(H121=1,'fancy pants code'!$B$44,IF(H121=2,'fancy pants code'!$B$45,IF(H121=3,'fancy pants code'!$B$46,IF(H121=4,'fancy pants code'!$B$47,IF(H121=5,'fancy pants code'!$B$48,IF(H121=6,'fancy pants code'!$B$49,IF(H121=7,'fancy pants code'!$B$50,IF(H121=8,'fancy pants code'!$B$51,0))))))))</f>
        <v>0</v>
      </c>
    </row>
    <row r="122" spans="2:11" s="127" customFormat="1" x14ac:dyDescent="0.2">
      <c r="B122" s="49">
        <f t="shared" si="24"/>
        <v>10</v>
      </c>
      <c r="C122" s="103" t="str">
        <f t="shared" si="24"/>
        <v>David Willowhite</v>
      </c>
      <c r="D122" s="215">
        <v>13</v>
      </c>
      <c r="E122" s="202">
        <f>IF(D122=1,'fancy pants code'!$B$44,IF(D122=2,'fancy pants code'!$B$45,IF(D122=3,'fancy pants code'!$B$46,IF(D122=4,'fancy pants code'!$B$47,IF(D122=5,'fancy pants code'!$B$48,IF(D122=6,'fancy pants code'!$B$49,IF(D122=7,'fancy pants code'!$B$50,IF(D122=8,'fancy pants code'!$B$51,0))))))))</f>
        <v>0</v>
      </c>
      <c r="F122" s="215">
        <v>10</v>
      </c>
      <c r="G122" s="202">
        <f>IF(F122=1,'fancy pants code'!$B$44,IF(F122=2,'fancy pants code'!$B$45,IF(F122=3,'fancy pants code'!$B$46,IF(F122=4,'fancy pants code'!$B$47,IF(F122=5,'fancy pants code'!$B$48,IF(F122=6,'fancy pants code'!$B$49,IF(F122=7,'fancy pants code'!$B$50,IF(F122=8,'fancy pants code'!$B$51,0))))))))</f>
        <v>0</v>
      </c>
      <c r="H122" s="215">
        <v>12</v>
      </c>
      <c r="I122" s="200">
        <f>IF(H122=1,'fancy pants code'!$B$44,IF(H122=2,'fancy pants code'!$B$45,IF(H122=3,'fancy pants code'!$B$46,IF(H122=4,'fancy pants code'!$B$47,IF(H122=5,'fancy pants code'!$B$48,IF(H122=6,'fancy pants code'!$B$49,IF(H122=7,'fancy pants code'!$B$50,IF(H122=8,'fancy pants code'!$B$51,0))))))))</f>
        <v>0</v>
      </c>
    </row>
    <row r="123" spans="2:11" s="127" customFormat="1" x14ac:dyDescent="0.2">
      <c r="B123" s="49">
        <f t="shared" si="24"/>
        <v>11</v>
      </c>
      <c r="C123" s="103" t="str">
        <f t="shared" si="24"/>
        <v>John Taylor</v>
      </c>
      <c r="D123" s="215">
        <v>12</v>
      </c>
      <c r="E123" s="202">
        <f>IF(D123=1,'fancy pants code'!$B$44,IF(D123=2,'fancy pants code'!$B$45,IF(D123=3,'fancy pants code'!$B$46,IF(D123=4,'fancy pants code'!$B$47,IF(D123=5,'fancy pants code'!$B$48,IF(D123=6,'fancy pants code'!$B$49,IF(D123=7,'fancy pants code'!$B$50,IF(D123=8,'fancy pants code'!$B$51,0))))))))</f>
        <v>0</v>
      </c>
      <c r="F123" s="215">
        <v>11</v>
      </c>
      <c r="G123" s="202">
        <f>IF(F123=1,'fancy pants code'!$B$44,IF(F123=2,'fancy pants code'!$B$45,IF(F123=3,'fancy pants code'!$B$46,IF(F123=4,'fancy pants code'!$B$47,IF(F123=5,'fancy pants code'!$B$48,IF(F123=6,'fancy pants code'!$B$49,IF(F123=7,'fancy pants code'!$B$50,IF(F123=8,'fancy pants code'!$B$51,0))))))))</f>
        <v>0</v>
      </c>
      <c r="H123" s="215">
        <v>13</v>
      </c>
      <c r="I123" s="200">
        <f>IF(H123=1,'fancy pants code'!$B$44,IF(H123=2,'fancy pants code'!$B$45,IF(H123=3,'fancy pants code'!$B$46,IF(H123=4,'fancy pants code'!$B$47,IF(H123=5,'fancy pants code'!$B$48,IF(H123=6,'fancy pants code'!$B$49,IF(H123=7,'fancy pants code'!$B$50,IF(H123=8,'fancy pants code'!$B$51,0))))))))</f>
        <v>0</v>
      </c>
    </row>
    <row r="124" spans="2:11" s="127" customFormat="1" x14ac:dyDescent="0.2">
      <c r="B124" s="49">
        <f t="shared" si="24"/>
        <v>12</v>
      </c>
      <c r="C124" s="103" t="str">
        <f t="shared" si="24"/>
        <v>Philip Hanley</v>
      </c>
      <c r="D124" s="215">
        <v>3</v>
      </c>
      <c r="E124" s="202">
        <f>IF(D124=1,'fancy pants code'!$B$44,IF(D124=2,'fancy pants code'!$B$45,IF(D124=3,'fancy pants code'!$B$46,IF(D124=4,'fancy pants code'!$B$47,IF(D124=5,'fancy pants code'!$B$48,IF(D124=6,'fancy pants code'!$B$49,IF(D124=7,'fancy pants code'!$B$50,IF(D124=8,'fancy pants code'!$B$51,0))))))))</f>
        <v>9</v>
      </c>
      <c r="F124" s="215">
        <v>3</v>
      </c>
      <c r="G124" s="202">
        <f>IF(F124=1,'fancy pants code'!$B$44,IF(F124=2,'fancy pants code'!$B$45,IF(F124=3,'fancy pants code'!$B$46,IF(F124=4,'fancy pants code'!$B$47,IF(F124=5,'fancy pants code'!$B$48,IF(F124=6,'fancy pants code'!$B$49,IF(F124=7,'fancy pants code'!$B$50,IF(F124=8,'fancy pants code'!$B$51,0))))))))</f>
        <v>9</v>
      </c>
      <c r="H124" s="215">
        <v>2</v>
      </c>
      <c r="I124" s="200">
        <f>IF(H124=1,'fancy pants code'!$B$44,IF(H124=2,'fancy pants code'!$B$45,IF(H124=3,'fancy pants code'!$B$46,IF(H124=4,'fancy pants code'!$B$47,IF(H124=5,'fancy pants code'!$B$48,IF(H124=6,'fancy pants code'!$B$49,IF(H124=7,'fancy pants code'!$B$50,IF(H124=8,'fancy pants code'!$B$51,0))))))))</f>
        <v>12</v>
      </c>
    </row>
    <row r="125" spans="2:11" s="127" customFormat="1" x14ac:dyDescent="0.2">
      <c r="B125" s="49">
        <f t="shared" si="24"/>
        <v>13</v>
      </c>
      <c r="C125" s="103" t="str">
        <f t="shared" si="24"/>
        <v>Morgan Barnes</v>
      </c>
      <c r="D125" s="215">
        <v>14</v>
      </c>
      <c r="E125" s="202">
        <f>IF(D125=1,'fancy pants code'!$B$44,IF(D125=2,'fancy pants code'!$B$45,IF(D125=3,'fancy pants code'!$B$46,IF(D125=4,'fancy pants code'!$B$47,IF(D125=5,'fancy pants code'!$B$48,IF(D125=6,'fancy pants code'!$B$49,IF(D125=7,'fancy pants code'!$B$50,IF(D125=8,'fancy pants code'!$B$51,0))))))))</f>
        <v>0</v>
      </c>
      <c r="F125" s="215">
        <v>13</v>
      </c>
      <c r="G125" s="202">
        <f>IF(F125=1,'fancy pants code'!$B$44,IF(F125=2,'fancy pants code'!$B$45,IF(F125=3,'fancy pants code'!$B$46,IF(F125=4,'fancy pants code'!$B$47,IF(F125=5,'fancy pants code'!$B$48,IF(F125=6,'fancy pants code'!$B$49,IF(F125=7,'fancy pants code'!$B$50,IF(F125=8,'fancy pants code'!$B$51,0))))))))</f>
        <v>0</v>
      </c>
      <c r="H125" s="215">
        <v>8</v>
      </c>
      <c r="I125" s="200">
        <f>IF(H125=1,'fancy pants code'!$B$44,IF(H125=2,'fancy pants code'!$B$45,IF(H125=3,'fancy pants code'!$B$46,IF(H125=4,'fancy pants code'!$B$47,IF(H125=5,'fancy pants code'!$B$48,IF(H125=6,'fancy pants code'!$B$49,IF(H125=7,'fancy pants code'!$B$50,IF(H125=8,'fancy pants code'!$B$51,0))))))))</f>
        <v>0</v>
      </c>
    </row>
    <row r="126" spans="2:11" s="127" customFormat="1" x14ac:dyDescent="0.2">
      <c r="B126" s="49">
        <f t="shared" si="24"/>
        <v>14</v>
      </c>
      <c r="C126" s="103" t="str">
        <f t="shared" si="24"/>
        <v>Gary Campbell</v>
      </c>
      <c r="D126" s="215">
        <v>8</v>
      </c>
      <c r="E126" s="202">
        <f>IF(D126=1,'fancy pants code'!$B$44,IF(D126=2,'fancy pants code'!$B$45,IF(D126=3,'fancy pants code'!$B$46,IF(D126=4,'fancy pants code'!$B$47,IF(D126=5,'fancy pants code'!$B$48,IF(D126=6,'fancy pants code'!$B$49,IF(D126=7,'fancy pants code'!$B$50,IF(D126=8,'fancy pants code'!$B$51,0))))))))</f>
        <v>0</v>
      </c>
      <c r="F126" s="215">
        <v>6</v>
      </c>
      <c r="G126" s="202">
        <f>IF(F126=1,'fancy pants code'!$B$44,IF(F126=2,'fancy pants code'!$B$45,IF(F126=3,'fancy pants code'!$B$46,IF(F126=4,'fancy pants code'!$B$47,IF(F126=5,'fancy pants code'!$B$48,IF(F126=6,'fancy pants code'!$B$49,IF(F126=7,'fancy pants code'!$B$50,IF(F126=8,'fancy pants code'!$B$51,0))))))))</f>
        <v>0</v>
      </c>
      <c r="H126" s="215" t="s">
        <v>314</v>
      </c>
      <c r="I126" s="200">
        <f>IF(H126=1,'fancy pants code'!$B$44,IF(H126=2,'fancy pants code'!$B$45,IF(H126=3,'fancy pants code'!$B$46,IF(H126=4,'fancy pants code'!$B$47,IF(H126=5,'fancy pants code'!$B$48,IF(H126=6,'fancy pants code'!$B$49,IF(H126=7,'fancy pants code'!$B$50,IF(H126=8,'fancy pants code'!$B$51,0))))))))</f>
        <v>0</v>
      </c>
    </row>
    <row r="127" spans="2:11" s="127" customFormat="1" x14ac:dyDescent="0.2">
      <c r="B127" s="49">
        <f t="shared" si="24"/>
        <v>15</v>
      </c>
      <c r="C127" s="103" t="str">
        <f t="shared" si="24"/>
        <v>Dylan Adams</v>
      </c>
      <c r="D127" s="215">
        <v>6</v>
      </c>
      <c r="E127" s="202">
        <f>IF(D127=1,'fancy pants code'!$B$44,IF(D127=2,'fancy pants code'!$B$45,IF(D127=3,'fancy pants code'!$B$46,IF(D127=4,'fancy pants code'!$B$47,IF(D127=5,'fancy pants code'!$B$48,IF(D127=6,'fancy pants code'!$B$49,IF(D127=7,'fancy pants code'!$B$50,IF(D127=8,'fancy pants code'!$B$51,0))))))))</f>
        <v>0</v>
      </c>
      <c r="F127" s="215">
        <v>5</v>
      </c>
      <c r="G127" s="202">
        <f>IF(F127=1,'fancy pants code'!$B$44,IF(F127=2,'fancy pants code'!$B$45,IF(F127=3,'fancy pants code'!$B$46,IF(F127=4,'fancy pants code'!$B$47,IF(F127=5,'fancy pants code'!$B$48,IF(F127=6,'fancy pants code'!$B$49,IF(F127=7,'fancy pants code'!$B$50,IF(F127=8,'fancy pants code'!$B$51,0))))))))</f>
        <v>3</v>
      </c>
      <c r="H127" s="215">
        <v>4</v>
      </c>
      <c r="I127" s="200">
        <f>IF(H127=1,'fancy pants code'!$B$44,IF(H127=2,'fancy pants code'!$B$45,IF(H127=3,'fancy pants code'!$B$46,IF(H127=4,'fancy pants code'!$B$47,IF(H127=5,'fancy pants code'!$B$48,IF(H127=6,'fancy pants code'!$B$49,IF(H127=7,'fancy pants code'!$B$50,IF(H127=8,'fancy pants code'!$B$51,0))))))))</f>
        <v>6</v>
      </c>
    </row>
    <row r="128" spans="2:11" s="127" customFormat="1" x14ac:dyDescent="0.2">
      <c r="B128" s="49">
        <f t="shared" si="24"/>
        <v>16</v>
      </c>
      <c r="C128" s="103" t="str">
        <f t="shared" si="24"/>
        <v>Michael Park</v>
      </c>
      <c r="D128" s="215">
        <v>5</v>
      </c>
      <c r="E128" s="202">
        <f>IF(D128=1,'fancy pants code'!$B$44,IF(D128=2,'fancy pants code'!$B$45,IF(D128=3,'fancy pants code'!$B$46,IF(D128=4,'fancy pants code'!$B$47,IF(D128=5,'fancy pants code'!$B$48,IF(D128=6,'fancy pants code'!$B$49,IF(D128=7,'fancy pants code'!$B$50,IF(D128=8,'fancy pants code'!$B$51,0))))))))</f>
        <v>3</v>
      </c>
      <c r="F128" s="215">
        <v>14</v>
      </c>
      <c r="G128" s="202">
        <f>IF(F128=1,'fancy pants code'!$B$44,IF(F128=2,'fancy pants code'!$B$45,IF(F128=3,'fancy pants code'!$B$46,IF(F128=4,'fancy pants code'!$B$47,IF(F128=5,'fancy pants code'!$B$48,IF(F128=6,'fancy pants code'!$B$49,IF(F128=7,'fancy pants code'!$B$50,IF(F128=8,'fancy pants code'!$B$51,0))))))))</f>
        <v>0</v>
      </c>
      <c r="H128" s="215">
        <v>10</v>
      </c>
      <c r="I128" s="200">
        <f>IF(H128=1,'fancy pants code'!$B$44,IF(H128=2,'fancy pants code'!$B$45,IF(H128=3,'fancy pants code'!$B$46,IF(H128=4,'fancy pants code'!$B$47,IF(H128=5,'fancy pants code'!$B$48,IF(H128=6,'fancy pants code'!$B$49,IF(H128=7,'fancy pants code'!$B$50,IF(H128=8,'fancy pants code'!$B$51,0))))))))</f>
        <v>0</v>
      </c>
    </row>
    <row r="129" spans="1:9" s="127" customFormat="1" x14ac:dyDescent="0.2">
      <c r="B129" s="49">
        <f t="shared" si="24"/>
        <v>17</v>
      </c>
      <c r="C129" s="103" t="str">
        <f t="shared" si="24"/>
        <v>Alec Mates</v>
      </c>
      <c r="D129" s="215" t="s">
        <v>312</v>
      </c>
      <c r="E129" s="202">
        <f>IF(D129=1,'fancy pants code'!$B$44,IF(D129=2,'fancy pants code'!$B$45,IF(D129=3,'fancy pants code'!$B$46,IF(D129=4,'fancy pants code'!$B$47,IF(D129=5,'fancy pants code'!$B$48,IF(D129=6,'fancy pants code'!$B$49,IF(D129=7,'fancy pants code'!$B$50,IF(D129=8,'fancy pants code'!$B$51,0))))))))</f>
        <v>0</v>
      </c>
      <c r="F129" s="215" t="s">
        <v>314</v>
      </c>
      <c r="G129" s="202">
        <f>IF(F129=1,'fancy pants code'!$B$44,IF(F129=2,'fancy pants code'!$B$45,IF(F129=3,'fancy pants code'!$B$46,IF(F129=4,'fancy pants code'!$B$47,IF(F129=5,'fancy pants code'!$B$48,IF(F129=6,'fancy pants code'!$B$49,IF(F129=7,'fancy pants code'!$B$50,IF(F129=8,'fancy pants code'!$B$51,0))))))))</f>
        <v>0</v>
      </c>
      <c r="H129" s="215" t="s">
        <v>314</v>
      </c>
      <c r="I129" s="200">
        <f>IF(H129=1,'fancy pants code'!$B$44,IF(H129=2,'fancy pants code'!$B$45,IF(H129=3,'fancy pants code'!$B$46,IF(H129=4,'fancy pants code'!$B$47,IF(H129=5,'fancy pants code'!$B$48,IF(H129=6,'fancy pants code'!$B$49,IF(H129=7,'fancy pants code'!$B$50,IF(H129=8,'fancy pants code'!$B$51,0))))))))</f>
        <v>0</v>
      </c>
    </row>
    <row r="130" spans="1:9" s="127" customFormat="1" x14ac:dyDescent="0.2">
      <c r="B130" s="49">
        <f t="shared" si="24"/>
        <v>18</v>
      </c>
      <c r="C130" s="103" t="str">
        <f t="shared" si="24"/>
        <v>Sam Warren</v>
      </c>
      <c r="D130" s="215">
        <v>1</v>
      </c>
      <c r="E130" s="202">
        <f>IF(D130=1,'fancy pants code'!$B$44,IF(D130=2,'fancy pants code'!$B$45,IF(D130=3,'fancy pants code'!$B$46,IF(D130=4,'fancy pants code'!$B$47,IF(D130=5,'fancy pants code'!$B$48,IF(D130=6,'fancy pants code'!$B$49,IF(D130=7,'fancy pants code'!$B$50,IF(D130=8,'fancy pants code'!$B$51,0))))))))</f>
        <v>15</v>
      </c>
      <c r="F130" s="215">
        <v>1</v>
      </c>
      <c r="G130" s="202">
        <f>IF(F130=1,'fancy pants code'!$B$44,IF(F130=2,'fancy pants code'!$B$45,IF(F130=3,'fancy pants code'!$B$46,IF(F130=4,'fancy pants code'!$B$47,IF(F130=5,'fancy pants code'!$B$48,IF(F130=6,'fancy pants code'!$B$49,IF(F130=7,'fancy pants code'!$B$50,IF(F130=8,'fancy pants code'!$B$51,0))))))))</f>
        <v>15</v>
      </c>
      <c r="H130" s="215">
        <v>3</v>
      </c>
      <c r="I130" s="200">
        <f>IF(H130=1,'fancy pants code'!$B$44,IF(H130=2,'fancy pants code'!$B$45,IF(H130=3,'fancy pants code'!$B$46,IF(H130=4,'fancy pants code'!$B$47,IF(H130=5,'fancy pants code'!$B$48,IF(H130=6,'fancy pants code'!$B$49,IF(H130=7,'fancy pants code'!$B$50,IF(H130=8,'fancy pants code'!$B$51,0))))))))</f>
        <v>9</v>
      </c>
    </row>
    <row r="131" spans="1:9" s="127" customFormat="1" x14ac:dyDescent="0.2">
      <c r="B131" s="49">
        <f t="shared" si="24"/>
        <v>19</v>
      </c>
      <c r="C131" s="103" t="str">
        <f t="shared" si="24"/>
        <v>Chloe Baggs</v>
      </c>
      <c r="D131" s="215">
        <v>16</v>
      </c>
      <c r="E131" s="202">
        <f>IF(D131=1,'fancy pants code'!$B$44,IF(D131=2,'fancy pants code'!$B$45,IF(D131=3,'fancy pants code'!$B$46,IF(D131=4,'fancy pants code'!$B$47,IF(D131=5,'fancy pants code'!$B$48,IF(D131=6,'fancy pants code'!$B$49,IF(D131=7,'fancy pants code'!$B$50,IF(D131=8,'fancy pants code'!$B$51,0))))))))</f>
        <v>0</v>
      </c>
      <c r="F131" s="215" t="s">
        <v>312</v>
      </c>
      <c r="G131" s="202">
        <f>IF(F131=1,'fancy pants code'!$B$44,IF(F131=2,'fancy pants code'!$B$45,IF(F131=3,'fancy pants code'!$B$46,IF(F131=4,'fancy pants code'!$B$47,IF(F131=5,'fancy pants code'!$B$48,IF(F131=6,'fancy pants code'!$B$49,IF(F131=7,'fancy pants code'!$B$50,IF(F131=8,'fancy pants code'!$B$51,0))))))))</f>
        <v>0</v>
      </c>
      <c r="H131" s="215" t="s">
        <v>314</v>
      </c>
      <c r="I131" s="200">
        <f>IF(H131=1,'fancy pants code'!$B$44,IF(H131=2,'fancy pants code'!$B$45,IF(H131=3,'fancy pants code'!$B$46,IF(H131=4,'fancy pants code'!$B$47,IF(H131=5,'fancy pants code'!$B$48,IF(H131=6,'fancy pants code'!$B$49,IF(H131=7,'fancy pants code'!$B$50,IF(H131=8,'fancy pants code'!$B$51,0))))))))</f>
        <v>0</v>
      </c>
    </row>
    <row r="132" spans="1:9" s="127" customFormat="1" x14ac:dyDescent="0.2">
      <c r="B132" s="49">
        <f t="shared" si="24"/>
        <v>20</v>
      </c>
      <c r="C132" s="103" t="str">
        <f t="shared" si="24"/>
        <v>Chris Henne</v>
      </c>
      <c r="D132" s="215"/>
      <c r="E132" s="202">
        <f>IF(D132=1,'fancy pants code'!$B$44,IF(D132=2,'fancy pants code'!$B$45,IF(D132=3,'fancy pants code'!$B$46,IF(D132=4,'fancy pants code'!$B$47,IF(D132=5,'fancy pants code'!$B$48,IF(D132=6,'fancy pants code'!$B$49,IF(D132=7,'fancy pants code'!$B$50,IF(D132=8,'fancy pants code'!$B$51,0))))))))</f>
        <v>0</v>
      </c>
      <c r="F132" s="215"/>
      <c r="G132" s="202">
        <f>IF(F132=1,'fancy pants code'!$B$44,IF(F132=2,'fancy pants code'!$B$45,IF(F132=3,'fancy pants code'!$B$46,IF(F132=4,'fancy pants code'!$B$47,IF(F132=5,'fancy pants code'!$B$48,IF(F132=6,'fancy pants code'!$B$49,IF(F132=7,'fancy pants code'!$B$50,IF(F132=8,'fancy pants code'!$B$51,0))))))))</f>
        <v>0</v>
      </c>
      <c r="H132" s="215">
        <v>5</v>
      </c>
      <c r="I132" s="200">
        <f>IF(H132=1,'fancy pants code'!$B$44,IF(H132=2,'fancy pants code'!$B$45,IF(H132=3,'fancy pants code'!$B$46,IF(H132=4,'fancy pants code'!$B$47,IF(H132=5,'fancy pants code'!$B$48,IF(H132=6,'fancy pants code'!$B$49,IF(H132=7,'fancy pants code'!$B$50,IF(H132=8,'fancy pants code'!$B$51,0))))))))</f>
        <v>3</v>
      </c>
    </row>
    <row r="133" spans="1:9" s="127" customFormat="1" x14ac:dyDescent="0.2">
      <c r="B133" s="49">
        <f t="shared" si="24"/>
        <v>21</v>
      </c>
      <c r="C133" s="103" t="str">
        <f t="shared" si="24"/>
        <v>b rider 21</v>
      </c>
      <c r="D133" s="215"/>
      <c r="E133" s="202">
        <f>IF(D133=1,'fancy pants code'!$B$44,IF(D133=2,'fancy pants code'!$B$45,IF(D133=3,'fancy pants code'!$B$46,IF(D133=4,'fancy pants code'!$B$47,IF(D133=5,'fancy pants code'!$B$48,IF(D133=6,'fancy pants code'!$B$49,IF(D133=7,'fancy pants code'!$B$50,IF(D133=8,'fancy pants code'!$B$51,0))))))))</f>
        <v>0</v>
      </c>
      <c r="F133" s="215"/>
      <c r="G133" s="202">
        <f>IF(F133=1,'fancy pants code'!$B$44,IF(F133=2,'fancy pants code'!$B$45,IF(F133=3,'fancy pants code'!$B$46,IF(F133=4,'fancy pants code'!$B$47,IF(F133=5,'fancy pants code'!$B$48,IF(F133=6,'fancy pants code'!$B$49,IF(F133=7,'fancy pants code'!$B$50,IF(F133=8,'fancy pants code'!$B$51,0))))))))</f>
        <v>0</v>
      </c>
      <c r="H133" s="215"/>
      <c r="I133" s="200">
        <f>IF(H133=1,'fancy pants code'!$B$44,IF(H133=2,'fancy pants code'!$B$45,IF(H133=3,'fancy pants code'!$B$46,IF(H133=4,'fancy pants code'!$B$47,IF(H133=5,'fancy pants code'!$B$48,IF(H133=6,'fancy pants code'!$B$49,IF(H133=7,'fancy pants code'!$B$50,IF(H133=8,'fancy pants code'!$B$51,0))))))))</f>
        <v>0</v>
      </c>
    </row>
    <row r="134" spans="1:9" s="127" customFormat="1" x14ac:dyDescent="0.2">
      <c r="B134" s="49">
        <f t="shared" si="24"/>
        <v>22</v>
      </c>
      <c r="C134" s="103" t="str">
        <f t="shared" si="24"/>
        <v>b rider 22</v>
      </c>
      <c r="D134" s="215"/>
      <c r="E134" s="202">
        <f>IF(D134=1,'fancy pants code'!$B$44,IF(D134=2,'fancy pants code'!$B$45,IF(D134=3,'fancy pants code'!$B$46,IF(D134=4,'fancy pants code'!$B$47,IF(D134=5,'fancy pants code'!$B$48,IF(D134=6,'fancy pants code'!$B$49,IF(D134=7,'fancy pants code'!$B$50,IF(D134=8,'fancy pants code'!$B$51,0))))))))</f>
        <v>0</v>
      </c>
      <c r="F134" s="215"/>
      <c r="G134" s="202">
        <f>IF(F134=1,'fancy pants code'!$B$44,IF(F134=2,'fancy pants code'!$B$45,IF(F134=3,'fancy pants code'!$B$46,IF(F134=4,'fancy pants code'!$B$47,IF(F134=5,'fancy pants code'!$B$48,IF(F134=6,'fancy pants code'!$B$49,IF(F134=7,'fancy pants code'!$B$50,IF(F134=8,'fancy pants code'!$B$51,0))))))))</f>
        <v>0</v>
      </c>
      <c r="H134" s="215"/>
      <c r="I134" s="200">
        <f>IF(H134=1,'fancy pants code'!$B$44,IF(H134=2,'fancy pants code'!$B$45,IF(H134=3,'fancy pants code'!$B$46,IF(H134=4,'fancy pants code'!$B$47,IF(H134=5,'fancy pants code'!$B$48,IF(H134=6,'fancy pants code'!$B$49,IF(H134=7,'fancy pants code'!$B$50,IF(H134=8,'fancy pants code'!$B$51,0))))))))</f>
        <v>0</v>
      </c>
    </row>
    <row r="135" spans="1:9" s="127" customFormat="1" x14ac:dyDescent="0.2">
      <c r="B135" s="49">
        <f t="shared" si="24"/>
        <v>23</v>
      </c>
      <c r="C135" s="103" t="str">
        <f t="shared" si="24"/>
        <v>b rider 23</v>
      </c>
      <c r="D135" s="215"/>
      <c r="E135" s="202">
        <f>IF(D135=1,'fancy pants code'!$B$44,IF(D135=2,'fancy pants code'!$B$45,IF(D135=3,'fancy pants code'!$B$46,IF(D135=4,'fancy pants code'!$B$47,IF(D135=5,'fancy pants code'!$B$48,IF(D135=6,'fancy pants code'!$B$49,IF(D135=7,'fancy pants code'!$B$50,IF(D135=8,'fancy pants code'!$B$51,0))))))))</f>
        <v>0</v>
      </c>
      <c r="F135" s="215"/>
      <c r="G135" s="202">
        <f>IF(F135=1,'fancy pants code'!$B$44,IF(F135=2,'fancy pants code'!$B$45,IF(F135=3,'fancy pants code'!$B$46,IF(F135=4,'fancy pants code'!$B$47,IF(F135=5,'fancy pants code'!$B$48,IF(F135=6,'fancy pants code'!$B$49,IF(F135=7,'fancy pants code'!$B$50,IF(F135=8,'fancy pants code'!$B$51,0))))))))</f>
        <v>0</v>
      </c>
      <c r="H135" s="215"/>
      <c r="I135" s="200">
        <f>IF(H135=1,'fancy pants code'!$B$44,IF(H135=2,'fancy pants code'!$B$45,IF(H135=3,'fancy pants code'!$B$46,IF(H135=4,'fancy pants code'!$B$47,IF(H135=5,'fancy pants code'!$B$48,IF(H135=6,'fancy pants code'!$B$49,IF(H135=7,'fancy pants code'!$B$50,IF(H135=8,'fancy pants code'!$B$51,0))))))))</f>
        <v>0</v>
      </c>
    </row>
    <row r="136" spans="1:9" s="127" customFormat="1" x14ac:dyDescent="0.2">
      <c r="B136" s="49">
        <f t="shared" si="24"/>
        <v>24</v>
      </c>
      <c r="C136" s="103" t="str">
        <f t="shared" si="24"/>
        <v>b rider 24</v>
      </c>
      <c r="D136" s="215"/>
      <c r="E136" s="202">
        <f>IF(D136=1,'fancy pants code'!$B$44,IF(D136=2,'fancy pants code'!$B$45,IF(D136=3,'fancy pants code'!$B$46,IF(D136=4,'fancy pants code'!$B$47,IF(D136=5,'fancy pants code'!$B$48,IF(D136=6,'fancy pants code'!$B$49,IF(D136=7,'fancy pants code'!$B$50,IF(D136=8,'fancy pants code'!$B$51,0))))))))</f>
        <v>0</v>
      </c>
      <c r="F136" s="215"/>
      <c r="G136" s="202">
        <f>IF(F136=1,'fancy pants code'!$B$44,IF(F136=2,'fancy pants code'!$B$45,IF(F136=3,'fancy pants code'!$B$46,IF(F136=4,'fancy pants code'!$B$47,IF(F136=5,'fancy pants code'!$B$48,IF(F136=6,'fancy pants code'!$B$49,IF(F136=7,'fancy pants code'!$B$50,IF(F136=8,'fancy pants code'!$B$51,0))))))))</f>
        <v>0</v>
      </c>
      <c r="H136" s="215"/>
      <c r="I136" s="200">
        <f>IF(H136=1,'fancy pants code'!$B$44,IF(H136=2,'fancy pants code'!$B$45,IF(H136=3,'fancy pants code'!$B$46,IF(H136=4,'fancy pants code'!$B$47,IF(H136=5,'fancy pants code'!$B$48,IF(H136=6,'fancy pants code'!$B$49,IF(H136=7,'fancy pants code'!$B$50,IF(H136=8,'fancy pants code'!$B$51,0))))))))</f>
        <v>0</v>
      </c>
    </row>
    <row r="137" spans="1:9" s="127" customFormat="1" x14ac:dyDescent="0.2">
      <c r="B137" s="49">
        <f t="shared" si="24"/>
        <v>25</v>
      </c>
      <c r="C137" s="103" t="str">
        <f t="shared" si="24"/>
        <v>b rider 25</v>
      </c>
      <c r="D137" s="215"/>
      <c r="E137" s="202">
        <f>IF(D137=1,'fancy pants code'!$B$44,IF(D137=2,'fancy pants code'!$B$45,IF(D137=3,'fancy pants code'!$B$46,IF(D137=4,'fancy pants code'!$B$47,IF(D137=5,'fancy pants code'!$B$48,IF(D137=6,'fancy pants code'!$B$49,IF(D137=7,'fancy pants code'!$B$50,IF(D137=8,'fancy pants code'!$B$51,0))))))))</f>
        <v>0</v>
      </c>
      <c r="F137" s="215"/>
      <c r="G137" s="202">
        <f>IF(F137=1,'fancy pants code'!$B$44,IF(F137=2,'fancy pants code'!$B$45,IF(F137=3,'fancy pants code'!$B$46,IF(F137=4,'fancy pants code'!$B$47,IF(F137=5,'fancy pants code'!$B$48,IF(F137=6,'fancy pants code'!$B$49,IF(F137=7,'fancy pants code'!$B$50,IF(F137=8,'fancy pants code'!$B$51,0))))))))</f>
        <v>0</v>
      </c>
      <c r="H137" s="215"/>
      <c r="I137" s="200">
        <f>IF(H137=1,'fancy pants code'!$B$44,IF(H137=2,'fancy pants code'!$B$45,IF(H137=3,'fancy pants code'!$B$46,IF(H137=4,'fancy pants code'!$B$47,IF(H137=5,'fancy pants code'!$B$48,IF(H137=6,'fancy pants code'!$B$49,IF(H137=7,'fancy pants code'!$B$50,IF(H137=8,'fancy pants code'!$B$51,0))))))))</f>
        <v>0</v>
      </c>
    </row>
    <row r="138" spans="1:9" s="127" customFormat="1" x14ac:dyDescent="0.2">
      <c r="B138" s="49">
        <f t="shared" si="24"/>
        <v>26</v>
      </c>
      <c r="C138" s="103" t="str">
        <f t="shared" si="24"/>
        <v>b rider 26</v>
      </c>
      <c r="D138" s="215"/>
      <c r="E138" s="202">
        <f>IF(D138=1,'fancy pants code'!$B$44,IF(D138=2,'fancy pants code'!$B$45,IF(D138=3,'fancy pants code'!$B$46,IF(D138=4,'fancy pants code'!$B$47,IF(D138=5,'fancy pants code'!$B$48,IF(D138=6,'fancy pants code'!$B$49,IF(D138=7,'fancy pants code'!$B$50,IF(D138=8,'fancy pants code'!$B$51,0))))))))</f>
        <v>0</v>
      </c>
      <c r="F138" s="215"/>
      <c r="G138" s="202">
        <f>IF(F138=1,'fancy pants code'!$B$44,IF(F138=2,'fancy pants code'!$B$45,IF(F138=3,'fancy pants code'!$B$46,IF(F138=4,'fancy pants code'!$B$47,IF(F138=5,'fancy pants code'!$B$48,IF(F138=6,'fancy pants code'!$B$49,IF(F138=7,'fancy pants code'!$B$50,IF(F138=8,'fancy pants code'!$B$51,0))))))))</f>
        <v>0</v>
      </c>
      <c r="H138" s="215"/>
      <c r="I138" s="200">
        <f>IF(H138=1,'fancy pants code'!$B$44,IF(H138=2,'fancy pants code'!$B$45,IF(H138=3,'fancy pants code'!$B$46,IF(H138=4,'fancy pants code'!$B$47,IF(H138=5,'fancy pants code'!$B$48,IF(H138=6,'fancy pants code'!$B$49,IF(H138=7,'fancy pants code'!$B$50,IF(H138=8,'fancy pants code'!$B$51,0))))))))</f>
        <v>0</v>
      </c>
    </row>
    <row r="139" spans="1:9" s="127" customFormat="1" x14ac:dyDescent="0.2">
      <c r="B139" s="49">
        <f t="shared" si="24"/>
        <v>27</v>
      </c>
      <c r="C139" s="103" t="str">
        <f t="shared" si="24"/>
        <v>b rider 27</v>
      </c>
      <c r="D139" s="215"/>
      <c r="E139" s="202">
        <f>IF(D139=1,'fancy pants code'!$B$44,IF(D139=2,'fancy pants code'!$B$45,IF(D139=3,'fancy pants code'!$B$46,IF(D139=4,'fancy pants code'!$B$47,IF(D139=5,'fancy pants code'!$B$48,IF(D139=6,'fancy pants code'!$B$49,IF(D139=7,'fancy pants code'!$B$50,IF(D139=8,'fancy pants code'!$B$51,0))))))))</f>
        <v>0</v>
      </c>
      <c r="F139" s="215"/>
      <c r="G139" s="202">
        <f>IF(F139=1,'fancy pants code'!$B$44,IF(F139=2,'fancy pants code'!$B$45,IF(F139=3,'fancy pants code'!$B$46,IF(F139=4,'fancy pants code'!$B$47,IF(F139=5,'fancy pants code'!$B$48,IF(F139=6,'fancy pants code'!$B$49,IF(F139=7,'fancy pants code'!$B$50,IF(F139=8,'fancy pants code'!$B$51,0))))))))</f>
        <v>0</v>
      </c>
      <c r="H139" s="215"/>
      <c r="I139" s="200">
        <f>IF(H139=1,'fancy pants code'!$B$44,IF(H139=2,'fancy pants code'!$B$45,IF(H139=3,'fancy pants code'!$B$46,IF(H139=4,'fancy pants code'!$B$47,IF(H139=5,'fancy pants code'!$B$48,IF(H139=6,'fancy pants code'!$B$49,IF(H139=7,'fancy pants code'!$B$50,IF(H139=8,'fancy pants code'!$B$51,0))))))))</f>
        <v>0</v>
      </c>
    </row>
    <row r="140" spans="1:9" s="127" customFormat="1" x14ac:dyDescent="0.2">
      <c r="B140" s="49">
        <f t="shared" si="24"/>
        <v>28</v>
      </c>
      <c r="C140" s="103" t="str">
        <f t="shared" si="24"/>
        <v>b rider 28</v>
      </c>
      <c r="D140" s="215"/>
      <c r="E140" s="202">
        <f>IF(D140=1,'fancy pants code'!$B$44,IF(D140=2,'fancy pants code'!$B$45,IF(D140=3,'fancy pants code'!$B$46,IF(D140=4,'fancy pants code'!$B$47,IF(D140=5,'fancy pants code'!$B$48,IF(D140=6,'fancy pants code'!$B$49,IF(D140=7,'fancy pants code'!$B$50,IF(D140=8,'fancy pants code'!$B$51,0))))))))</f>
        <v>0</v>
      </c>
      <c r="F140" s="215"/>
      <c r="G140" s="202">
        <f>IF(F140=1,'fancy pants code'!$B$44,IF(F140=2,'fancy pants code'!$B$45,IF(F140=3,'fancy pants code'!$B$46,IF(F140=4,'fancy pants code'!$B$47,IF(F140=5,'fancy pants code'!$B$48,IF(F140=6,'fancy pants code'!$B$49,IF(F140=7,'fancy pants code'!$B$50,IF(F140=8,'fancy pants code'!$B$51,0))))))))</f>
        <v>0</v>
      </c>
      <c r="H140" s="215"/>
      <c r="I140" s="200">
        <f>IF(H140=1,'fancy pants code'!$B$44,IF(H140=2,'fancy pants code'!$B$45,IF(H140=3,'fancy pants code'!$B$46,IF(H140=4,'fancy pants code'!$B$47,IF(H140=5,'fancy pants code'!$B$48,IF(H140=6,'fancy pants code'!$B$49,IF(H140=7,'fancy pants code'!$B$50,IF(H140=8,'fancy pants code'!$B$51,0))))))))</f>
        <v>0</v>
      </c>
    </row>
    <row r="141" spans="1:9" s="127" customFormat="1" x14ac:dyDescent="0.2">
      <c r="B141" s="49">
        <f t="shared" si="24"/>
        <v>29</v>
      </c>
      <c r="C141" s="103" t="str">
        <f t="shared" si="24"/>
        <v>b rider 29</v>
      </c>
      <c r="D141" s="215"/>
      <c r="E141" s="202">
        <f>IF(D141=1,'fancy pants code'!$B$44,IF(D141=2,'fancy pants code'!$B$45,IF(D141=3,'fancy pants code'!$B$46,IF(D141=4,'fancy pants code'!$B$47,IF(D141=5,'fancy pants code'!$B$48,IF(D141=6,'fancy pants code'!$B$49,IF(D141=7,'fancy pants code'!$B$50,IF(D141=8,'fancy pants code'!$B$51,0))))))))</f>
        <v>0</v>
      </c>
      <c r="F141" s="215"/>
      <c r="G141" s="202">
        <f>IF(F141=1,'fancy pants code'!$B$44,IF(F141=2,'fancy pants code'!$B$45,IF(F141=3,'fancy pants code'!$B$46,IF(F141=4,'fancy pants code'!$B$47,IF(F141=5,'fancy pants code'!$B$48,IF(F141=6,'fancy pants code'!$B$49,IF(F141=7,'fancy pants code'!$B$50,IF(F141=8,'fancy pants code'!$B$51,0))))))))</f>
        <v>0</v>
      </c>
      <c r="H141" s="215"/>
      <c r="I141" s="200">
        <f>IF(H141=1,'fancy pants code'!$B$44,IF(H141=2,'fancy pants code'!$B$45,IF(H141=3,'fancy pants code'!$B$46,IF(H141=4,'fancy pants code'!$B$47,IF(H141=5,'fancy pants code'!$B$48,IF(H141=6,'fancy pants code'!$B$49,IF(H141=7,'fancy pants code'!$B$50,IF(H141=8,'fancy pants code'!$B$51,0))))))))</f>
        <v>0</v>
      </c>
    </row>
    <row r="142" spans="1:9" s="127" customFormat="1" ht="13.5" thickBot="1" x14ac:dyDescent="0.25">
      <c r="B142" s="50">
        <f t="shared" si="24"/>
        <v>30</v>
      </c>
      <c r="C142" s="104" t="str">
        <f t="shared" si="24"/>
        <v>b rider 30</v>
      </c>
      <c r="D142" s="216"/>
      <c r="E142" s="203">
        <f>IF(D142=1,'fancy pants code'!$B$44,IF(D142=2,'fancy pants code'!$B$45,IF(D142=3,'fancy pants code'!$B$46,IF(D142=4,'fancy pants code'!$B$47,IF(D142=5,'fancy pants code'!$B$48,IF(D142=6,'fancy pants code'!$B$49,IF(D142=7,'fancy pants code'!$B$50,IF(D142=8,'fancy pants code'!$B$51,0))))))))</f>
        <v>0</v>
      </c>
      <c r="F142" s="216"/>
      <c r="G142" s="203">
        <f>IF(F142=1,'fancy pants code'!$B$44,IF(F142=2,'fancy pants code'!$B$45,IF(F142=3,'fancy pants code'!$B$46,IF(F142=4,'fancy pants code'!$B$47,IF(F142=5,'fancy pants code'!$B$48,IF(F142=6,'fancy pants code'!$B$49,IF(F142=7,'fancy pants code'!$B$50,IF(F142=8,'fancy pants code'!$B$51,0))))))))</f>
        <v>0</v>
      </c>
      <c r="H142" s="216"/>
      <c r="I142" s="201">
        <f>IF(H142=1,'fancy pants code'!$B$44,IF(H142=2,'fancy pants code'!$B$45,IF(H142=3,'fancy pants code'!$B$46,IF(H142=4,'fancy pants code'!$B$47,IF(H142=5,'fancy pants code'!$B$48,IF(H142=6,'fancy pants code'!$B$49,IF(H142=7,'fancy pants code'!$B$50,IF(H142=8,'fancy pants code'!$B$51,0))))))))</f>
        <v>0</v>
      </c>
    </row>
    <row r="143" spans="1:9" s="23" customFormat="1" x14ac:dyDescent="0.2">
      <c r="A143" s="37"/>
    </row>
    <row r="144" spans="1:9" s="23" customFormat="1" x14ac:dyDescent="0.2">
      <c r="A144" s="37"/>
    </row>
    <row r="145" spans="1:1" s="23" customFormat="1" x14ac:dyDescent="0.2">
      <c r="A145" s="37"/>
    </row>
    <row r="146" spans="1:1" s="23" customFormat="1" x14ac:dyDescent="0.2">
      <c r="A146" s="42" t="s">
        <v>77</v>
      </c>
    </row>
    <row r="147" spans="1:1" s="23" customFormat="1" x14ac:dyDescent="0.2">
      <c r="A147" s="42" t="s">
        <v>78</v>
      </c>
    </row>
  </sheetData>
  <sheetProtection algorithmName="SHA-512" hashValue="xpehiCQcMvzWCmHjNsB7iYQN3eYyS6tb6OTXcgZ3Cf/MVQjqxf14nKA6dwZ8Syg2ptk5S2R3Dpco66hK/O/nRg==" saltValue="Fx7ruVTEbeROlaqJJ29wMQ==" spinCount="100000" sheet="1" objects="1" scenarios="1" selectLockedCells="1"/>
  <mergeCells count="16">
    <mergeCell ref="H3:K3"/>
    <mergeCell ref="D3:G3"/>
    <mergeCell ref="L3:O3"/>
    <mergeCell ref="P3:S3"/>
    <mergeCell ref="I75:N75"/>
    <mergeCell ref="O75:T75"/>
    <mergeCell ref="C39:H39"/>
    <mergeCell ref="I39:N39"/>
    <mergeCell ref="O39:T39"/>
    <mergeCell ref="H76:H77"/>
    <mergeCell ref="N76:N77"/>
    <mergeCell ref="T76:T77"/>
    <mergeCell ref="H40:H41"/>
    <mergeCell ref="N40:N41"/>
    <mergeCell ref="T40:T41"/>
    <mergeCell ref="C75:H75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fancy pants code</vt:lpstr>
      <vt:lpstr>Results Sheets</vt:lpstr>
      <vt:lpstr>A Grade GC Sort</vt:lpstr>
      <vt:lpstr>B Grade GC Sort</vt:lpstr>
      <vt:lpstr>C Grade GC Sort</vt:lpstr>
      <vt:lpstr>D Grade GC Sort</vt:lpstr>
      <vt:lpstr>Teams</vt:lpstr>
      <vt:lpstr>A - raw data</vt:lpstr>
      <vt:lpstr>B - raw data</vt:lpstr>
      <vt:lpstr>C - raw data</vt:lpstr>
      <vt:lpstr>D - raw data</vt:lpstr>
      <vt:lpstr>ITT Start Order &amp; Calcs</vt:lpstr>
      <vt:lpstr>'A Grade GC Sort'!Print_Area</vt:lpstr>
      <vt:lpstr>'B Grade GC Sort'!Print_Area</vt:lpstr>
      <vt:lpstr>'C Grade GC Sort'!Print_Area</vt:lpstr>
      <vt:lpstr>Teams!Print_Area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Yeatman</cp:lastModifiedBy>
  <cp:lastPrinted>2015-06-13T01:32:40Z</cp:lastPrinted>
  <dcterms:created xsi:type="dcterms:W3CDTF">2012-06-08T11:29:15Z</dcterms:created>
  <dcterms:modified xsi:type="dcterms:W3CDTF">2015-06-13T03:10:45Z</dcterms:modified>
</cp:coreProperties>
</file>